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is-my.sharepoint.com/personal/265322_uis_no/Documents/Desktop/"/>
    </mc:Choice>
  </mc:AlternateContent>
  <xr:revisionPtr revIDLastSave="9" documentId="13_ncr:1_{68E12F4A-EB7A-4B0E-95DF-C4DF6EA71402}" xr6:coauthVersionLast="47" xr6:coauthVersionMax="47" xr10:uidLastSave="{38A85533-8B6B-47AA-8E61-C8B978D7A4E1}"/>
  <bookViews>
    <workbookView xWindow="-98" yWindow="-98" windowWidth="21795" windowHeight="12975" tabRatio="691" firstSheet="3" activeTab="6" xr2:uid="{284F1951-91EC-400F-90E6-040F80294E94}"/>
  </bookViews>
  <sheets>
    <sheet name="Ark1" sheetId="1" r:id="rId1"/>
    <sheet name="Bli kjent kveld" sheetId="2" r:id="rId2"/>
    <sheet name="Bedriftsbesøk med Equinor" sheetId="3" r:id="rId3"/>
    <sheet name="Brettspillkveld" sheetId="4" r:id="rId4"/>
    <sheet name="Stand" sheetId="5" r:id="rId5"/>
    <sheet name="Pain`t sip" sheetId="6" r:id="rId6"/>
    <sheet name="Eksamenslesing" sheetId="7" r:id="rId7"/>
    <sheet name="Juleverksted" sheetId="8" r:id="rId8"/>
    <sheet name="Generalforsamling" sheetId="9" r:id="rId9"/>
    <sheet name="Julebord jan2025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8" l="1"/>
  <c r="B13" i="8"/>
  <c r="B17" i="10"/>
  <c r="B15" i="10"/>
  <c r="B27" i="1"/>
  <c r="B31" i="1" s="1"/>
  <c r="B17" i="4"/>
  <c r="B15" i="8"/>
  <c r="B17" i="8" s="1"/>
  <c r="B17" i="6"/>
  <c r="B15" i="6"/>
  <c r="B15" i="5"/>
  <c r="B15" i="4"/>
</calcChain>
</file>

<file path=xl/sharedStrings.xml><?xml version="1.0" encoding="utf-8"?>
<sst xmlns="http://schemas.openxmlformats.org/spreadsheetml/2006/main" count="203" uniqueCount="58">
  <si>
    <t xml:space="preserve">Organisasjon </t>
  </si>
  <si>
    <t>Kontonummer</t>
  </si>
  <si>
    <t>Navn økonomiansvarlig</t>
  </si>
  <si>
    <t xml:space="preserve">Prosjekt/kontonumer </t>
  </si>
  <si>
    <t xml:space="preserve">Arrangement/Aktivitet </t>
  </si>
  <si>
    <t xml:space="preserve">Totalt </t>
  </si>
  <si>
    <t xml:space="preserve">Forventet kostnad/søkt støtte  </t>
  </si>
  <si>
    <t xml:space="preserve">Behov for støtte </t>
  </si>
  <si>
    <t>Budsjett</t>
  </si>
  <si>
    <t>Regnskap</t>
  </si>
  <si>
    <t xml:space="preserve">Bilagsnummer </t>
  </si>
  <si>
    <t>Kommentar</t>
  </si>
  <si>
    <t xml:space="preserve">Inntekter </t>
  </si>
  <si>
    <t>Deltakerinntekt</t>
  </si>
  <si>
    <t xml:space="preserve">Sponsorstøtte </t>
  </si>
  <si>
    <t xml:space="preserve">Sum inntekter </t>
  </si>
  <si>
    <t xml:space="preserve">Utgifter </t>
  </si>
  <si>
    <t xml:space="preserve">Utgift 1 </t>
  </si>
  <si>
    <t xml:space="preserve">Utgift 2 </t>
  </si>
  <si>
    <t xml:space="preserve">Utgift 3 </t>
  </si>
  <si>
    <t xml:space="preserve">Utgifter totalt </t>
  </si>
  <si>
    <t xml:space="preserve">Tidspunkt for arrangementet </t>
  </si>
  <si>
    <t xml:space="preserve">Budsjettert antall deltakere </t>
  </si>
  <si>
    <t xml:space="preserve">Faktisk oppmøte </t>
  </si>
  <si>
    <t xml:space="preserve">Generell uttrykk å kunne: </t>
  </si>
  <si>
    <t xml:space="preserve">Inntekt: Dette er penger som organisasjonen får inn, enten ved støtte, penger fra deltakere av 
arrangementet eller ved sponsoravtaler </t>
  </si>
  <si>
    <t xml:space="preserve">Utgift: Utgift er er kostnad, eller noe som organisasjonen må betale for en vare eller tjeneste. </t>
  </si>
  <si>
    <t xml:space="preserve">På forventet kostnad/støtte, skriver dere hva dere trenger i støtte for hver enkelt arrangement. 
Har dere høyere inntekt eller utgifter på et arrangementer, så trenger dere ikke å søke støtte 
på det enkelte arrangementet. </t>
  </si>
  <si>
    <t>For å legge til aktivitet, høyreklikk på tallinjen (for eksempel på 20) og trykk på "sett inn"</t>
  </si>
  <si>
    <t xml:space="preserve">For å fjerne aktivitet, høyreklikk på talllinjen (for eksempel på 20) og trykk på "fjern" </t>
  </si>
  <si>
    <t xml:space="preserve">Totalt: For å finne totalt, skriv =summer(og deretter merker alle cellene) </t>
  </si>
  <si>
    <t>Grace Makdesigego</t>
  </si>
  <si>
    <t>Budget year 2024</t>
  </si>
  <si>
    <t>Bli kjent kveld</t>
  </si>
  <si>
    <t>Paint n sip</t>
  </si>
  <si>
    <t>Juleverksted</t>
  </si>
  <si>
    <t>Stand</t>
  </si>
  <si>
    <t>Brettspillkveld</t>
  </si>
  <si>
    <t>Generalforsamling</t>
  </si>
  <si>
    <t>Bedriftsbesøk med Equinor</t>
  </si>
  <si>
    <t>Eksamenslesing med lunsj</t>
  </si>
  <si>
    <t>Julebord</t>
  </si>
  <si>
    <t>Vi har planlagt å gjennomføre Blikjentkveld, bedriftsbesøk, brettspillkveld, stand flere ganger, paint n sip, eksamenslesing flere dager i eksamensperioden, juleverksted og generalforsamling i 2024. Ved nytt skoleår starter vi opp med ny bli kjent kveld med grilling og muligens julebord.</t>
  </si>
  <si>
    <t>Mat og drikke</t>
  </si>
  <si>
    <t xml:space="preserve">Premier </t>
  </si>
  <si>
    <t>-</t>
  </si>
  <si>
    <t>Utskrift av flyers</t>
  </si>
  <si>
    <t>Premier</t>
  </si>
  <si>
    <t>Utstyr til maling</t>
  </si>
  <si>
    <t>Hobby utstyr</t>
  </si>
  <si>
    <t>Ikke beregnet, ikke skjedd enda</t>
  </si>
  <si>
    <t>Organisasjonskonto</t>
  </si>
  <si>
    <t>Foregikk i gang på KE, pratet med forbipasserende</t>
  </si>
  <si>
    <t>Utgifter er dekket av Lyspæren</t>
  </si>
  <si>
    <t>Premier &amp; kåring</t>
  </si>
  <si>
    <t>Booking/ transport</t>
  </si>
  <si>
    <t>150 pr person hvis 15 personer</t>
  </si>
  <si>
    <t xml:space="preserve">Startsum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</si>
</sst>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2" xfId="0" applyFont="1" applyFill="1" applyBorder="1"/>
    <xf numFmtId="0" fontId="1" fillId="2" borderId="13" xfId="0" applyFont="1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0" xfId="0" applyFill="1"/>
    <xf numFmtId="0" fontId="0" fillId="2" borderId="13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8" xfId="0" applyBorder="1"/>
    <xf numFmtId="0" fontId="0" fillId="0" borderId="23" xfId="0" applyBorder="1"/>
    <xf numFmtId="0" fontId="0" fillId="0" borderId="19" xfId="0" applyBorder="1"/>
    <xf numFmtId="0" fontId="0" fillId="3" borderId="20" xfId="0" applyFill="1" applyBorder="1"/>
    <xf numFmtId="0" fontId="0" fillId="3" borderId="22" xfId="0" applyFill="1" applyBorder="1"/>
    <xf numFmtId="0" fontId="1" fillId="0" borderId="18" xfId="0" applyFont="1" applyBorder="1"/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left"/>
    </xf>
    <xf numFmtId="16" fontId="0" fillId="3" borderId="20" xfId="0" applyNumberFormat="1" applyFill="1" applyBorder="1"/>
    <xf numFmtId="0" fontId="4" fillId="0" borderId="0" xfId="0" applyFont="1"/>
    <xf numFmtId="0" fontId="0" fillId="2" borderId="24" xfId="0" applyFill="1" applyBorder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D8F6F8"/>
      <color rgb="FFAD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– 2022-tema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94082-51DE-46B0-A93A-410DA2D63729}">
  <dimension ref="A1:P51"/>
  <sheetViews>
    <sheetView topLeftCell="A13" zoomScale="97" workbookViewId="0">
      <selection activeCell="D13" sqref="D13"/>
    </sheetView>
  </sheetViews>
  <sheetFormatPr baseColWidth="10" defaultRowHeight="14.25" x14ac:dyDescent="0.45"/>
  <cols>
    <col min="1" max="1" width="22" bestFit="1" customWidth="1"/>
    <col min="2" max="2" width="28.73046875" bestFit="1" customWidth="1"/>
    <col min="3" max="3" width="12.86328125" customWidth="1"/>
  </cols>
  <sheetData>
    <row r="1" spans="1:16" ht="14.65" thickBot="1" x14ac:dyDescent="0.5">
      <c r="A1" s="27" t="s">
        <v>32</v>
      </c>
      <c r="B1" s="28"/>
      <c r="C1" s="28"/>
      <c r="D1" s="28"/>
      <c r="E1" s="28"/>
      <c r="F1" s="29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65" thickBot="1" x14ac:dyDescent="0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45">
      <c r="A3" s="30" t="s">
        <v>42</v>
      </c>
      <c r="B3" s="31"/>
      <c r="C3" s="31"/>
      <c r="D3" s="31"/>
      <c r="E3" s="31"/>
      <c r="F3" s="32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45">
      <c r="A4" s="33"/>
      <c r="B4" s="34"/>
      <c r="C4" s="34"/>
      <c r="D4" s="34"/>
      <c r="E4" s="34"/>
      <c r="F4" s="3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45">
      <c r="A5" s="33"/>
      <c r="B5" s="34"/>
      <c r="C5" s="34"/>
      <c r="D5" s="34"/>
      <c r="E5" s="34"/>
      <c r="F5" s="3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45">
      <c r="A6" s="33"/>
      <c r="B6" s="34"/>
      <c r="C6" s="34"/>
      <c r="D6" s="34"/>
      <c r="E6" s="34"/>
      <c r="F6" s="3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45">
      <c r="A7" s="33"/>
      <c r="B7" s="34"/>
      <c r="C7" s="34"/>
      <c r="D7" s="34"/>
      <c r="E7" s="34"/>
      <c r="F7" s="3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14.65" thickBot="1" x14ac:dyDescent="0.5">
      <c r="A8" s="36"/>
      <c r="B8" s="37"/>
      <c r="C8" s="37"/>
      <c r="D8" s="37"/>
      <c r="E8" s="37"/>
      <c r="F8" s="38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4.65" thickBot="1" x14ac:dyDescent="0.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45">
      <c r="A10" s="1" t="s">
        <v>0</v>
      </c>
      <c r="B10" s="6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45">
      <c r="A11" s="3" t="s">
        <v>1</v>
      </c>
      <c r="B11" s="4">
        <v>32074114848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45">
      <c r="A12" s="3" t="s">
        <v>2</v>
      </c>
      <c r="B12" s="4" t="s">
        <v>31</v>
      </c>
      <c r="C12" s="5"/>
      <c r="D12" s="5"/>
      <c r="E12" s="5"/>
      <c r="F12" s="5"/>
      <c r="G12" s="26" t="s">
        <v>24</v>
      </c>
      <c r="H12" s="26"/>
      <c r="I12" s="26"/>
      <c r="J12" s="26"/>
      <c r="K12" s="26"/>
      <c r="L12" s="26"/>
      <c r="M12" s="26"/>
      <c r="N12" s="26"/>
      <c r="O12" s="5"/>
      <c r="P12" s="5"/>
    </row>
    <row r="13" spans="1:16" ht="14.65" thickBot="1" x14ac:dyDescent="0.5">
      <c r="A13" s="7" t="s">
        <v>3</v>
      </c>
      <c r="B13" s="8">
        <v>931723464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14.65" thickBot="1" x14ac:dyDescent="0.5">
      <c r="A14" s="24" t="s">
        <v>57</v>
      </c>
      <c r="B14" s="24">
        <v>8934.98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ht="33" customHeight="1" thickBot="1" x14ac:dyDescent="0.5">
      <c r="A15" s="5"/>
      <c r="B15" s="5"/>
      <c r="C15" s="5"/>
      <c r="D15" s="5"/>
      <c r="E15" s="5"/>
      <c r="F15" s="5"/>
      <c r="G15" s="39" t="s">
        <v>25</v>
      </c>
      <c r="H15" s="39"/>
      <c r="I15" s="39"/>
      <c r="J15" s="39"/>
      <c r="K15" s="39"/>
      <c r="L15" s="39"/>
      <c r="M15" s="39"/>
      <c r="N15" s="39"/>
      <c r="O15" s="5"/>
      <c r="P15" s="5"/>
    </row>
    <row r="16" spans="1:16" x14ac:dyDescent="0.45">
      <c r="A16" s="1" t="s">
        <v>4</v>
      </c>
      <c r="B16" s="2" t="s">
        <v>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45">
      <c r="A17" s="4" t="s">
        <v>33</v>
      </c>
      <c r="B17" s="4">
        <v>500</v>
      </c>
      <c r="C17" s="5"/>
      <c r="D17" s="5"/>
      <c r="E17" s="5"/>
      <c r="F17" s="5"/>
      <c r="G17" s="25" t="s">
        <v>26</v>
      </c>
      <c r="H17" s="25"/>
      <c r="I17" s="25"/>
      <c r="J17" s="25"/>
      <c r="K17" s="25"/>
      <c r="L17" s="25"/>
      <c r="M17" s="25"/>
      <c r="N17" s="25"/>
      <c r="O17" s="5"/>
      <c r="P17" s="5"/>
    </row>
    <row r="18" spans="1:16" x14ac:dyDescent="0.45">
      <c r="A18" s="4" t="s">
        <v>39</v>
      </c>
      <c r="B18" s="4">
        <v>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x14ac:dyDescent="0.45">
      <c r="A19" s="4" t="s">
        <v>37</v>
      </c>
      <c r="B19" s="4">
        <v>1000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ht="55.5" customHeight="1" x14ac:dyDescent="0.45">
      <c r="A20" s="4" t="s">
        <v>36</v>
      </c>
      <c r="B20" s="4">
        <v>150</v>
      </c>
      <c r="C20" s="5"/>
      <c r="D20" s="5"/>
      <c r="E20" s="5"/>
      <c r="F20" s="5"/>
      <c r="G20" s="39" t="s">
        <v>27</v>
      </c>
      <c r="H20" s="39"/>
      <c r="I20" s="39"/>
      <c r="J20" s="39"/>
      <c r="K20" s="39"/>
      <c r="L20" s="39"/>
      <c r="M20" s="39"/>
      <c r="N20" s="39"/>
      <c r="O20" s="5"/>
      <c r="P20" s="5"/>
    </row>
    <row r="21" spans="1:16" x14ac:dyDescent="0.45">
      <c r="A21" s="4" t="s">
        <v>34</v>
      </c>
      <c r="B21" s="4">
        <v>2000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45">
      <c r="A22" s="4" t="s">
        <v>40</v>
      </c>
      <c r="B22" s="4">
        <v>0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45">
      <c r="A23" s="4" t="s">
        <v>35</v>
      </c>
      <c r="B23" s="4">
        <v>800</v>
      </c>
      <c r="C23" s="5"/>
      <c r="D23" s="5"/>
      <c r="E23" s="5"/>
      <c r="F23" s="5"/>
      <c r="G23" s="25" t="s">
        <v>28</v>
      </c>
      <c r="H23" s="25"/>
      <c r="I23" s="25"/>
      <c r="J23" s="25"/>
      <c r="K23" s="25"/>
      <c r="L23" s="25"/>
      <c r="M23" s="25"/>
      <c r="N23" s="25"/>
      <c r="O23" s="5"/>
      <c r="P23" s="5"/>
    </row>
    <row r="24" spans="1:16" x14ac:dyDescent="0.45">
      <c r="A24" s="4" t="s">
        <v>38</v>
      </c>
      <c r="B24" s="4">
        <v>2000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45">
      <c r="A25" s="4" t="s">
        <v>41</v>
      </c>
      <c r="B25" s="4">
        <v>800</v>
      </c>
      <c r="C25" s="5"/>
      <c r="D25" s="5"/>
      <c r="E25" s="5"/>
      <c r="F25" s="5"/>
      <c r="G25" s="25" t="s">
        <v>29</v>
      </c>
      <c r="H25" s="25"/>
      <c r="I25" s="25"/>
      <c r="J25" s="25"/>
      <c r="K25" s="25"/>
      <c r="L25" s="25"/>
      <c r="M25" s="25"/>
      <c r="N25" s="25"/>
      <c r="O25" s="5"/>
      <c r="P25" s="5"/>
    </row>
    <row r="26" spans="1:16" x14ac:dyDescent="0.45">
      <c r="A26" s="4" t="s">
        <v>33</v>
      </c>
      <c r="B26" s="4">
        <v>600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ht="14.65" thickBot="1" x14ac:dyDescent="0.5">
      <c r="A27" s="7" t="s">
        <v>5</v>
      </c>
      <c r="B27" s="8">
        <f>B17+B19+B20+B21+B23+B24+B25+B26</f>
        <v>7850</v>
      </c>
      <c r="C27" s="5"/>
      <c r="D27" s="5"/>
      <c r="E27" s="5"/>
      <c r="F27" s="5"/>
      <c r="G27" s="25" t="s">
        <v>30</v>
      </c>
      <c r="H27" s="25"/>
      <c r="I27" s="25"/>
      <c r="J27" s="25"/>
      <c r="K27" s="25"/>
      <c r="L27" s="25"/>
      <c r="M27" s="25"/>
      <c r="N27" s="25"/>
      <c r="O27" s="5"/>
      <c r="P27" s="5"/>
    </row>
    <row r="28" spans="1:16" x14ac:dyDescent="0.4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4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ht="14.65" thickBot="1" x14ac:dyDescent="0.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14.65" thickBot="1" x14ac:dyDescent="0.5">
      <c r="A31" s="9" t="s">
        <v>7</v>
      </c>
      <c r="B31" s="10">
        <f>B27</f>
        <v>7850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4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4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4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4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4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4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4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4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4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4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4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4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4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4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4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4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x14ac:dyDescent="0.4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</sheetData>
  <mergeCells count="9">
    <mergeCell ref="G23:N23"/>
    <mergeCell ref="G25:N25"/>
    <mergeCell ref="G12:N12"/>
    <mergeCell ref="G27:N27"/>
    <mergeCell ref="A1:F1"/>
    <mergeCell ref="A3:F8"/>
    <mergeCell ref="G15:N15"/>
    <mergeCell ref="G17:N17"/>
    <mergeCell ref="G20:N2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80EA0-0F64-42C8-BF75-D64AB511B7D7}">
  <dimension ref="A1:H17"/>
  <sheetViews>
    <sheetView workbookViewId="0">
      <selection activeCell="C17" sqref="C17"/>
    </sheetView>
  </sheetViews>
  <sheetFormatPr baseColWidth="10" defaultRowHeight="14.25" x14ac:dyDescent="0.45"/>
  <cols>
    <col min="1" max="1" width="16.3984375" customWidth="1"/>
    <col min="4" max="4" width="12.59765625" customWidth="1"/>
    <col min="5" max="5" width="12" customWidth="1"/>
    <col min="7" max="7" width="27.265625" bestFit="1" customWidth="1"/>
  </cols>
  <sheetData>
    <row r="1" spans="1:8" x14ac:dyDescent="0.45">
      <c r="G1" s="11" t="s">
        <v>21</v>
      </c>
      <c r="H1" s="22" t="s">
        <v>45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>
        <v>15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 t="s">
        <v>45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0</v>
      </c>
      <c r="C5" s="17"/>
      <c r="D5" s="17"/>
      <c r="E5" s="17"/>
      <c r="G5" s="23" t="s">
        <v>50</v>
      </c>
    </row>
    <row r="6" spans="1:8" x14ac:dyDescent="0.45">
      <c r="A6" s="11" t="s">
        <v>13</v>
      </c>
      <c r="B6" s="17">
        <v>2250</v>
      </c>
      <c r="C6" s="17"/>
      <c r="D6" s="17"/>
      <c r="E6" s="17" t="s">
        <v>56</v>
      </c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2250</v>
      </c>
      <c r="C8" s="16"/>
      <c r="D8" s="12"/>
      <c r="E8" s="23"/>
    </row>
    <row r="9" spans="1:8" x14ac:dyDescent="0.45">
      <c r="B9" s="23" t="s">
        <v>50</v>
      </c>
    </row>
    <row r="11" spans="1:8" x14ac:dyDescent="0.45">
      <c r="A11" s="11" t="s">
        <v>16</v>
      </c>
      <c r="B11" s="17"/>
      <c r="C11" s="17"/>
      <c r="D11" s="17"/>
      <c r="E11" s="17"/>
    </row>
    <row r="12" spans="1:8" x14ac:dyDescent="0.45">
      <c r="A12" s="11" t="s">
        <v>43</v>
      </c>
      <c r="B12" s="17">
        <v>2000</v>
      </c>
      <c r="C12" s="17"/>
      <c r="D12" s="17"/>
      <c r="E12" s="17"/>
    </row>
    <row r="13" spans="1:8" x14ac:dyDescent="0.45">
      <c r="A13" s="11" t="s">
        <v>55</v>
      </c>
      <c r="B13" s="17">
        <v>550</v>
      </c>
      <c r="C13" s="17"/>
      <c r="D13" s="17"/>
      <c r="E13" s="17"/>
    </row>
    <row r="14" spans="1:8" ht="14.65" thickBot="1" x14ac:dyDescent="0.5">
      <c r="A14" s="13" t="s">
        <v>54</v>
      </c>
      <c r="B14" s="18">
        <v>500</v>
      </c>
      <c r="C14" s="18"/>
      <c r="D14" s="17"/>
      <c r="E14" s="17"/>
    </row>
    <row r="15" spans="1:8" ht="14.65" thickBot="1" x14ac:dyDescent="0.5">
      <c r="A15" s="19" t="s">
        <v>20</v>
      </c>
      <c r="B15" s="15">
        <f>B12+B13+B14</f>
        <v>3050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7</v>
      </c>
      <c r="B17" s="16">
        <f>B15-B8</f>
        <v>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F1DC4-913C-4555-93BA-1B17D0894623}">
  <dimension ref="A1:H17"/>
  <sheetViews>
    <sheetView workbookViewId="0">
      <selection activeCell="F8" sqref="F8"/>
    </sheetView>
  </sheetViews>
  <sheetFormatPr baseColWidth="10" defaultRowHeight="14.25" x14ac:dyDescent="0.45"/>
  <cols>
    <col min="1" max="1" width="17" customWidth="1"/>
    <col min="7" max="7" width="27.265625" bestFit="1" customWidth="1"/>
  </cols>
  <sheetData>
    <row r="1" spans="1:8" x14ac:dyDescent="0.45">
      <c r="G1" s="11" t="s">
        <v>21</v>
      </c>
      <c r="H1" s="22">
        <v>45532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>
        <v>34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>
        <v>34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431</v>
      </c>
      <c r="C5" s="17"/>
      <c r="D5" s="17"/>
      <c r="E5" s="17"/>
    </row>
    <row r="6" spans="1:8" x14ac:dyDescent="0.45">
      <c r="A6" s="11" t="s">
        <v>13</v>
      </c>
      <c r="B6" s="17">
        <v>0</v>
      </c>
      <c r="C6" s="17"/>
      <c r="D6" s="17"/>
      <c r="E6" s="17"/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0</v>
      </c>
      <c r="C8" s="16"/>
      <c r="D8" s="12"/>
      <c r="E8" s="11"/>
    </row>
    <row r="11" spans="1:8" x14ac:dyDescent="0.45">
      <c r="A11" s="11" t="s">
        <v>16</v>
      </c>
      <c r="B11" s="17"/>
      <c r="C11" s="17"/>
      <c r="D11" s="17"/>
      <c r="E11" s="17"/>
    </row>
    <row r="12" spans="1:8" ht="14.25" customHeight="1" x14ac:dyDescent="0.45">
      <c r="A12" s="21" t="s">
        <v>43</v>
      </c>
      <c r="B12" s="17">
        <v>431</v>
      </c>
      <c r="C12" s="17"/>
      <c r="D12" s="17"/>
      <c r="E12" s="17"/>
      <c r="G12" s="40"/>
      <c r="H12" s="40"/>
    </row>
    <row r="13" spans="1:8" x14ac:dyDescent="0.45">
      <c r="A13" s="11" t="s">
        <v>18</v>
      </c>
      <c r="B13" s="17">
        <v>0</v>
      </c>
      <c r="C13" s="17"/>
      <c r="D13" s="17"/>
      <c r="E13" s="17"/>
    </row>
    <row r="14" spans="1:8" ht="14.65" thickBot="1" x14ac:dyDescent="0.5">
      <c r="A14" s="13" t="s">
        <v>19</v>
      </c>
      <c r="B14" s="18">
        <v>0</v>
      </c>
      <c r="C14" s="18"/>
      <c r="D14" s="17"/>
      <c r="E14" s="17"/>
    </row>
    <row r="15" spans="1:8" ht="14.65" thickBot="1" x14ac:dyDescent="0.5">
      <c r="A15" s="19" t="s">
        <v>20</v>
      </c>
      <c r="B15" s="15">
        <v>431</v>
      </c>
      <c r="C15" s="16"/>
      <c r="D15" s="12"/>
      <c r="E15" s="11"/>
    </row>
    <row r="16" spans="1:8" ht="14.65" thickBot="1" x14ac:dyDescent="0.5"/>
    <row r="17" spans="1:2" ht="18.399999999999999" customHeight="1" thickBot="1" x14ac:dyDescent="0.5">
      <c r="A17" s="20" t="s">
        <v>7</v>
      </c>
      <c r="B17">
        <v>431</v>
      </c>
    </row>
  </sheetData>
  <mergeCells count="1">
    <mergeCell ref="G12:H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14842-CDA9-4EFB-BCEC-1F9B3670FA53}">
  <dimension ref="A1:H17"/>
  <sheetViews>
    <sheetView workbookViewId="0">
      <selection activeCell="A5" sqref="A5:A7"/>
    </sheetView>
  </sheetViews>
  <sheetFormatPr baseColWidth="10" defaultRowHeight="14.25" x14ac:dyDescent="0.45"/>
  <cols>
    <col min="1" max="1" width="13.265625" customWidth="1"/>
    <col min="7" max="7" width="27.265625" bestFit="1" customWidth="1"/>
  </cols>
  <sheetData>
    <row r="1" spans="1:8" x14ac:dyDescent="0.45">
      <c r="G1" s="11" t="s">
        <v>21</v>
      </c>
      <c r="H1" s="22">
        <v>45583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>
        <v>53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>
        <v>46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0</v>
      </c>
      <c r="C5" s="17"/>
      <c r="D5" s="17"/>
      <c r="E5" s="17"/>
    </row>
    <row r="6" spans="1:8" x14ac:dyDescent="0.45">
      <c r="A6" s="11" t="s">
        <v>13</v>
      </c>
      <c r="B6" s="17">
        <v>0</v>
      </c>
      <c r="C6" s="17"/>
      <c r="D6" s="17"/>
      <c r="E6" s="17"/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0</v>
      </c>
      <c r="C8" s="16"/>
      <c r="D8" s="12"/>
      <c r="E8" s="11"/>
    </row>
    <row r="11" spans="1:8" x14ac:dyDescent="0.45">
      <c r="A11" s="11" t="s">
        <v>16</v>
      </c>
      <c r="B11" s="17"/>
      <c r="C11" s="17"/>
      <c r="D11" s="17"/>
      <c r="E11" s="17"/>
    </row>
    <row r="12" spans="1:8" x14ac:dyDescent="0.45">
      <c r="A12" s="11" t="s">
        <v>17</v>
      </c>
      <c r="B12" s="17">
        <v>0</v>
      </c>
      <c r="C12" s="17"/>
      <c r="D12" s="17"/>
      <c r="E12" s="17"/>
    </row>
    <row r="13" spans="1:8" x14ac:dyDescent="0.45">
      <c r="A13" s="11" t="s">
        <v>18</v>
      </c>
      <c r="B13" s="17">
        <v>0</v>
      </c>
      <c r="C13" s="17"/>
      <c r="D13" s="17"/>
      <c r="E13" s="17"/>
    </row>
    <row r="14" spans="1:8" ht="14.65" thickBot="1" x14ac:dyDescent="0.5">
      <c r="A14" s="13" t="s">
        <v>19</v>
      </c>
      <c r="B14" s="18">
        <v>0</v>
      </c>
      <c r="C14" s="18"/>
      <c r="D14" s="17"/>
      <c r="E14" s="17"/>
    </row>
    <row r="15" spans="1:8" ht="14.65" thickBot="1" x14ac:dyDescent="0.5">
      <c r="A15" s="19" t="s">
        <v>20</v>
      </c>
      <c r="B15" s="15">
        <v>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7</v>
      </c>
      <c r="B17" s="1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6F25C-9302-418D-BDAC-97697475C499}">
  <dimension ref="A1:H17"/>
  <sheetViews>
    <sheetView topLeftCell="A2" workbookViewId="0">
      <selection activeCell="C17" sqref="C17"/>
    </sheetView>
  </sheetViews>
  <sheetFormatPr baseColWidth="10" defaultRowHeight="14.25" x14ac:dyDescent="0.45"/>
  <cols>
    <col min="1" max="1" width="16.265625" customWidth="1"/>
    <col min="7" max="7" width="27.265625" bestFit="1" customWidth="1"/>
  </cols>
  <sheetData>
    <row r="1" spans="1:8" x14ac:dyDescent="0.45">
      <c r="G1" s="11" t="s">
        <v>21</v>
      </c>
      <c r="H1" s="22">
        <v>45559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>
        <v>10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>
        <v>8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996</v>
      </c>
      <c r="C5" s="17"/>
      <c r="D5" s="17"/>
      <c r="E5" s="17"/>
    </row>
    <row r="6" spans="1:8" x14ac:dyDescent="0.45">
      <c r="A6" s="11" t="s">
        <v>13</v>
      </c>
      <c r="B6" s="17">
        <v>0</v>
      </c>
      <c r="C6" s="17"/>
      <c r="D6" s="17"/>
      <c r="E6" s="17"/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996</v>
      </c>
      <c r="C8" s="16"/>
      <c r="D8" s="12"/>
      <c r="E8" s="11"/>
    </row>
    <row r="11" spans="1:8" x14ac:dyDescent="0.45">
      <c r="A11" s="11" t="s">
        <v>16</v>
      </c>
      <c r="B11" s="17"/>
      <c r="C11" s="17"/>
      <c r="D11" s="17"/>
      <c r="E11" s="17"/>
    </row>
    <row r="12" spans="1:8" x14ac:dyDescent="0.45">
      <c r="A12" s="11" t="s">
        <v>43</v>
      </c>
      <c r="B12" s="17">
        <v>136</v>
      </c>
      <c r="C12" s="17"/>
      <c r="D12" s="17"/>
      <c r="E12" s="17"/>
    </row>
    <row r="13" spans="1:8" x14ac:dyDescent="0.45">
      <c r="A13" s="11" t="s">
        <v>44</v>
      </c>
      <c r="B13" s="17">
        <v>860</v>
      </c>
      <c r="C13" s="17"/>
      <c r="D13" s="17"/>
      <c r="E13" s="17"/>
    </row>
    <row r="14" spans="1:8" ht="14.65" thickBot="1" x14ac:dyDescent="0.5">
      <c r="A14" s="13" t="s">
        <v>19</v>
      </c>
      <c r="B14" s="18">
        <v>0</v>
      </c>
      <c r="C14" s="18"/>
      <c r="D14" s="17"/>
      <c r="E14" s="17"/>
    </row>
    <row r="15" spans="1:8" ht="14.65" thickBot="1" x14ac:dyDescent="0.5">
      <c r="A15" s="19" t="s">
        <v>20</v>
      </c>
      <c r="B15" s="15">
        <f>B12+B13</f>
        <v>996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7</v>
      </c>
      <c r="B17" s="16">
        <f>B15</f>
        <v>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80DA-B6A1-47DF-8AFD-F757452D3C8A}">
  <dimension ref="A1:H17"/>
  <sheetViews>
    <sheetView workbookViewId="0">
      <selection activeCell="E20" sqref="E20"/>
    </sheetView>
  </sheetViews>
  <sheetFormatPr baseColWidth="10" defaultRowHeight="14.25" x14ac:dyDescent="0.45"/>
  <cols>
    <col min="1" max="1" width="17" customWidth="1"/>
    <col min="7" max="7" width="27.265625" bestFit="1" customWidth="1"/>
  </cols>
  <sheetData>
    <row r="1" spans="1:8" x14ac:dyDescent="0.45">
      <c r="G1" s="11" t="s">
        <v>21</v>
      </c>
      <c r="H1" s="22">
        <v>45573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 t="s">
        <v>45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 t="s">
        <v>45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150</v>
      </c>
      <c r="C5" s="17"/>
      <c r="D5" s="17"/>
      <c r="E5" s="17"/>
      <c r="G5" s="23" t="s">
        <v>52</v>
      </c>
    </row>
    <row r="6" spans="1:8" x14ac:dyDescent="0.45">
      <c r="A6" s="11" t="s">
        <v>13</v>
      </c>
      <c r="B6" s="17">
        <v>0</v>
      </c>
      <c r="C6" s="17"/>
      <c r="D6" s="17"/>
      <c r="E6" s="17"/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150</v>
      </c>
      <c r="C8" s="16"/>
      <c r="D8" s="12"/>
      <c r="E8" s="11"/>
    </row>
    <row r="11" spans="1:8" x14ac:dyDescent="0.45">
      <c r="A11" s="11" t="s">
        <v>16</v>
      </c>
      <c r="B11" s="17"/>
      <c r="C11" s="17"/>
      <c r="D11" s="17"/>
      <c r="E11" s="17"/>
    </row>
    <row r="12" spans="1:8" x14ac:dyDescent="0.45">
      <c r="A12" s="11" t="s">
        <v>46</v>
      </c>
      <c r="B12" s="17">
        <v>150</v>
      </c>
      <c r="C12" s="17"/>
      <c r="D12" s="17"/>
      <c r="E12" s="17"/>
    </row>
    <row r="13" spans="1:8" x14ac:dyDescent="0.45">
      <c r="A13" s="11" t="s">
        <v>18</v>
      </c>
      <c r="B13" s="17">
        <v>0</v>
      </c>
      <c r="C13" s="17"/>
      <c r="D13" s="17"/>
      <c r="E13" s="17"/>
    </row>
    <row r="14" spans="1:8" ht="14.65" thickBot="1" x14ac:dyDescent="0.5">
      <c r="A14" s="13" t="s">
        <v>19</v>
      </c>
      <c r="B14" s="18">
        <v>0</v>
      </c>
      <c r="C14" s="18"/>
      <c r="D14" s="17"/>
      <c r="E14" s="17"/>
    </row>
    <row r="15" spans="1:8" ht="14.65" thickBot="1" x14ac:dyDescent="0.5">
      <c r="A15" s="19" t="s">
        <v>20</v>
      </c>
      <c r="B15" s="15">
        <f>B12</f>
        <v>150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7</v>
      </c>
      <c r="B17" s="16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9576-54CE-455E-9A0A-D991DE3FF81F}">
  <dimension ref="A1:H17"/>
  <sheetViews>
    <sheetView workbookViewId="0">
      <selection activeCell="B9" sqref="B9"/>
    </sheetView>
  </sheetViews>
  <sheetFormatPr baseColWidth="10" defaultRowHeight="14.25" x14ac:dyDescent="0.45"/>
  <cols>
    <col min="1" max="1" width="17.73046875" customWidth="1"/>
    <col min="7" max="7" width="27.265625" bestFit="1" customWidth="1"/>
  </cols>
  <sheetData>
    <row r="1" spans="1:8" x14ac:dyDescent="0.45">
      <c r="G1" s="11" t="s">
        <v>21</v>
      </c>
      <c r="H1" s="22">
        <v>45600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>
        <v>25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>
        <v>23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1712</v>
      </c>
      <c r="C5" s="17"/>
      <c r="D5" s="17"/>
      <c r="E5" s="17"/>
    </row>
    <row r="6" spans="1:8" x14ac:dyDescent="0.45">
      <c r="A6" s="11" t="s">
        <v>13</v>
      </c>
      <c r="B6" s="17">
        <v>0</v>
      </c>
      <c r="C6" s="17"/>
      <c r="D6" s="17"/>
      <c r="E6" s="17"/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1712</v>
      </c>
      <c r="C8" s="16"/>
      <c r="D8" s="12"/>
      <c r="E8" s="11"/>
    </row>
    <row r="11" spans="1:8" x14ac:dyDescent="0.45">
      <c r="A11" s="11" t="s">
        <v>16</v>
      </c>
      <c r="B11" s="17"/>
      <c r="C11" s="17"/>
      <c r="D11" s="17"/>
      <c r="E11" s="17"/>
    </row>
    <row r="12" spans="1:8" x14ac:dyDescent="0.45">
      <c r="A12" s="11" t="s">
        <v>48</v>
      </c>
      <c r="B12" s="17">
        <v>1312</v>
      </c>
      <c r="C12" s="17"/>
      <c r="D12" s="17"/>
      <c r="E12" s="17"/>
    </row>
    <row r="13" spans="1:8" x14ac:dyDescent="0.45">
      <c r="A13" s="11" t="s">
        <v>47</v>
      </c>
      <c r="B13" s="17">
        <v>400</v>
      </c>
      <c r="C13" s="17"/>
      <c r="D13" s="17"/>
      <c r="E13" s="17"/>
    </row>
    <row r="14" spans="1:8" ht="14.65" thickBot="1" x14ac:dyDescent="0.5">
      <c r="A14" s="13" t="s">
        <v>19</v>
      </c>
      <c r="B14" s="18">
        <v>0</v>
      </c>
      <c r="C14" s="18"/>
      <c r="D14" s="17"/>
      <c r="E14" s="17"/>
    </row>
    <row r="15" spans="1:8" ht="14.65" thickBot="1" x14ac:dyDescent="0.5">
      <c r="A15" s="19" t="s">
        <v>20</v>
      </c>
      <c r="B15" s="15">
        <f>B12+B13</f>
        <v>1712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7</v>
      </c>
      <c r="B17" s="16">
        <f>B15</f>
        <v>1712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A6780-450A-4FC1-9169-6D6C1E0C2C5B}">
  <dimension ref="A1:H17"/>
  <sheetViews>
    <sheetView tabSelected="1" workbookViewId="0">
      <selection activeCell="G5" sqref="G5"/>
    </sheetView>
  </sheetViews>
  <sheetFormatPr baseColWidth="10" defaultRowHeight="14.25" x14ac:dyDescent="0.45"/>
  <cols>
    <col min="1" max="1" width="18.3984375" customWidth="1"/>
    <col min="7" max="7" width="27.265625" bestFit="1" customWidth="1"/>
  </cols>
  <sheetData>
    <row r="1" spans="1:8" x14ac:dyDescent="0.45">
      <c r="G1" s="11" t="s">
        <v>21</v>
      </c>
      <c r="H1" s="22">
        <v>45615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>
        <v>10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>
        <v>10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0</v>
      </c>
      <c r="C5" s="17"/>
      <c r="D5" s="17"/>
      <c r="E5" s="17"/>
      <c r="G5" s="23" t="s">
        <v>53</v>
      </c>
    </row>
    <row r="6" spans="1:8" x14ac:dyDescent="0.45">
      <c r="A6" s="11" t="s">
        <v>13</v>
      </c>
      <c r="B6" s="17">
        <v>0</v>
      </c>
      <c r="C6" s="17"/>
      <c r="D6" s="17"/>
      <c r="E6" s="17"/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0</v>
      </c>
      <c r="C8" s="16"/>
      <c r="D8" s="12"/>
      <c r="E8" s="11"/>
    </row>
    <row r="11" spans="1:8" x14ac:dyDescent="0.45">
      <c r="A11" s="11" t="s">
        <v>16</v>
      </c>
      <c r="B11" s="17">
        <v>0</v>
      </c>
      <c r="C11" s="17"/>
      <c r="D11" s="17"/>
      <c r="E11" s="17"/>
    </row>
    <row r="12" spans="1:8" x14ac:dyDescent="0.45">
      <c r="A12" s="11" t="s">
        <v>17</v>
      </c>
      <c r="B12" s="17">
        <v>0</v>
      </c>
      <c r="C12" s="17"/>
      <c r="D12" s="17"/>
      <c r="E12" s="17"/>
    </row>
    <row r="13" spans="1:8" x14ac:dyDescent="0.45">
      <c r="A13" s="11" t="s">
        <v>18</v>
      </c>
      <c r="B13" s="17">
        <v>0</v>
      </c>
      <c r="C13" s="17"/>
      <c r="D13" s="17"/>
      <c r="E13" s="17"/>
    </row>
    <row r="14" spans="1:8" ht="14.65" thickBot="1" x14ac:dyDescent="0.5">
      <c r="A14" s="13" t="s">
        <v>19</v>
      </c>
      <c r="B14" s="18">
        <v>0</v>
      </c>
      <c r="C14" s="18"/>
      <c r="D14" s="17"/>
      <c r="E14" s="17"/>
    </row>
    <row r="15" spans="1:8" ht="14.65" thickBot="1" x14ac:dyDescent="0.5">
      <c r="A15" s="19" t="s">
        <v>20</v>
      </c>
      <c r="B15" s="15">
        <v>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7</v>
      </c>
      <c r="B17" s="16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1638F-6922-484D-93D3-122523287415}">
  <dimension ref="A1:H17"/>
  <sheetViews>
    <sheetView workbookViewId="0">
      <selection activeCell="B9" sqref="B9"/>
    </sheetView>
  </sheetViews>
  <sheetFormatPr baseColWidth="10" defaultRowHeight="14.25" x14ac:dyDescent="0.45"/>
  <cols>
    <col min="1" max="1" width="17.73046875" customWidth="1"/>
    <col min="7" max="7" width="27.265625" bestFit="1" customWidth="1"/>
  </cols>
  <sheetData>
    <row r="1" spans="1:8" x14ac:dyDescent="0.45">
      <c r="G1" s="11" t="s">
        <v>21</v>
      </c>
      <c r="H1" s="22">
        <v>45632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>
        <v>10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>
        <v>10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664</v>
      </c>
      <c r="C5" s="17"/>
      <c r="D5" s="17"/>
      <c r="E5" s="17"/>
    </row>
    <row r="6" spans="1:8" x14ac:dyDescent="0.45">
      <c r="A6" s="11" t="s">
        <v>13</v>
      </c>
      <c r="B6" s="17">
        <v>0</v>
      </c>
      <c r="C6" s="17"/>
      <c r="D6" s="17"/>
      <c r="E6" s="17"/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664</v>
      </c>
      <c r="C8" s="16"/>
      <c r="D8" s="12"/>
      <c r="E8" s="11"/>
    </row>
    <row r="11" spans="1:8" x14ac:dyDescent="0.45">
      <c r="A11" s="11" t="s">
        <v>16</v>
      </c>
      <c r="B11" s="17"/>
      <c r="C11" s="17"/>
      <c r="D11" s="17"/>
      <c r="E11" s="17"/>
    </row>
    <row r="12" spans="1:8" x14ac:dyDescent="0.45">
      <c r="A12" s="11" t="s">
        <v>43</v>
      </c>
      <c r="B12" s="17">
        <f>36+50+121</f>
        <v>207</v>
      </c>
      <c r="C12" s="17"/>
      <c r="D12" s="17"/>
      <c r="E12" s="17"/>
    </row>
    <row r="13" spans="1:8" x14ac:dyDescent="0.45">
      <c r="A13" s="11" t="s">
        <v>49</v>
      </c>
      <c r="B13" s="17">
        <f>327+130</f>
        <v>457</v>
      </c>
      <c r="C13" s="17"/>
      <c r="D13" s="17"/>
      <c r="E13" s="17"/>
    </row>
    <row r="14" spans="1:8" ht="14.65" thickBot="1" x14ac:dyDescent="0.5">
      <c r="A14" s="13" t="s">
        <v>19</v>
      </c>
      <c r="B14" s="18">
        <v>0</v>
      </c>
      <c r="C14" s="18"/>
      <c r="D14" s="17"/>
      <c r="E14" s="17"/>
    </row>
    <row r="15" spans="1:8" ht="14.65" thickBot="1" x14ac:dyDescent="0.5">
      <c r="A15" s="19" t="s">
        <v>20</v>
      </c>
      <c r="B15" s="15">
        <f>B12+B13</f>
        <v>664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7</v>
      </c>
      <c r="B17" s="16">
        <f>B15</f>
        <v>664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FBB14-EE09-45B0-843C-FD9444385B4B}">
  <dimension ref="A1:H17"/>
  <sheetViews>
    <sheetView zoomScale="130" workbookViewId="0">
      <selection activeCell="B16" sqref="B16"/>
    </sheetView>
  </sheetViews>
  <sheetFormatPr baseColWidth="10" defaultRowHeight="14.25" x14ac:dyDescent="0.45"/>
  <cols>
    <col min="1" max="1" width="17.86328125" customWidth="1"/>
    <col min="4" max="4" width="12.86328125" customWidth="1"/>
    <col min="7" max="7" width="27.265625" bestFit="1" customWidth="1"/>
  </cols>
  <sheetData>
    <row r="1" spans="1:8" x14ac:dyDescent="0.45">
      <c r="G1" s="11" t="s">
        <v>21</v>
      </c>
      <c r="H1" s="22">
        <v>45319</v>
      </c>
    </row>
    <row r="2" spans="1:8" x14ac:dyDescent="0.45">
      <c r="A2" s="11"/>
      <c r="B2" s="11" t="s">
        <v>8</v>
      </c>
      <c r="C2" s="11" t="s">
        <v>9</v>
      </c>
      <c r="D2" s="11" t="s">
        <v>10</v>
      </c>
      <c r="E2" s="11" t="s">
        <v>11</v>
      </c>
      <c r="G2" s="11" t="s">
        <v>22</v>
      </c>
      <c r="H2" s="17" t="s">
        <v>45</v>
      </c>
    </row>
    <row r="3" spans="1:8" x14ac:dyDescent="0.45">
      <c r="A3" s="17"/>
      <c r="B3" s="17"/>
      <c r="C3" s="17"/>
      <c r="D3" s="17"/>
      <c r="E3" s="17"/>
      <c r="G3" s="11" t="s">
        <v>23</v>
      </c>
      <c r="H3" s="17" t="s">
        <v>45</v>
      </c>
    </row>
    <row r="4" spans="1:8" x14ac:dyDescent="0.45">
      <c r="A4" s="11" t="s">
        <v>12</v>
      </c>
      <c r="B4" s="17"/>
      <c r="C4" s="17"/>
      <c r="D4" s="17"/>
      <c r="E4" s="17"/>
    </row>
    <row r="5" spans="1:8" x14ac:dyDescent="0.45">
      <c r="A5" t="s">
        <v>51</v>
      </c>
      <c r="B5" s="17">
        <v>0</v>
      </c>
      <c r="C5" s="17"/>
      <c r="D5" s="17"/>
      <c r="E5" s="17"/>
      <c r="G5" s="23" t="s">
        <v>50</v>
      </c>
    </row>
    <row r="6" spans="1:8" x14ac:dyDescent="0.45">
      <c r="A6" s="11" t="s">
        <v>13</v>
      </c>
      <c r="B6" s="17">
        <v>0</v>
      </c>
      <c r="C6" s="17"/>
      <c r="D6" s="17"/>
      <c r="E6" s="17"/>
    </row>
    <row r="7" spans="1:8" ht="14.65" thickBot="1" x14ac:dyDescent="0.5">
      <c r="A7" s="11" t="s">
        <v>14</v>
      </c>
      <c r="B7" s="18">
        <v>0</v>
      </c>
      <c r="C7" s="18"/>
      <c r="D7" s="17"/>
      <c r="E7" s="17"/>
    </row>
    <row r="8" spans="1:8" ht="14.65" thickBot="1" x14ac:dyDescent="0.5">
      <c r="A8" s="19" t="s">
        <v>15</v>
      </c>
      <c r="B8" s="15">
        <v>0</v>
      </c>
      <c r="C8" s="16"/>
      <c r="D8" s="12"/>
      <c r="E8" s="11"/>
    </row>
    <row r="11" spans="1:8" x14ac:dyDescent="0.45">
      <c r="A11" s="11" t="s">
        <v>16</v>
      </c>
      <c r="B11" s="17"/>
      <c r="C11" s="17"/>
      <c r="D11" s="17"/>
      <c r="E11" s="17"/>
    </row>
    <row r="12" spans="1:8" x14ac:dyDescent="0.45">
      <c r="A12" s="11" t="s">
        <v>43</v>
      </c>
      <c r="B12" s="17">
        <v>2000</v>
      </c>
      <c r="C12" s="17"/>
      <c r="D12" s="17"/>
      <c r="E12" s="17"/>
    </row>
    <row r="13" spans="1:8" x14ac:dyDescent="0.45">
      <c r="A13" s="11" t="s">
        <v>18</v>
      </c>
      <c r="B13" s="17">
        <v>0</v>
      </c>
      <c r="C13" s="17"/>
      <c r="D13" s="17"/>
      <c r="E13" s="17"/>
    </row>
    <row r="14" spans="1:8" ht="14.65" thickBot="1" x14ac:dyDescent="0.5">
      <c r="A14" s="13" t="s">
        <v>19</v>
      </c>
      <c r="B14" s="18">
        <v>0</v>
      </c>
      <c r="C14" s="18"/>
      <c r="D14" s="17"/>
      <c r="E14" s="17"/>
    </row>
    <row r="15" spans="1:8" ht="14.65" thickBot="1" x14ac:dyDescent="0.5">
      <c r="A15" s="19" t="s">
        <v>20</v>
      </c>
      <c r="B15" s="15">
        <v>2000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7</v>
      </c>
      <c r="B17" s="16">
        <v>2000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4FEA26-04AD-40FD-B5B3-5689760B9232}">
  <ds:schemaRefs>
    <ds:schemaRef ds:uri="http://schemas.microsoft.com/office/2006/metadata/properties"/>
    <ds:schemaRef ds:uri="http://schemas.microsoft.com/office/infopath/2007/PartnerControls"/>
    <ds:schemaRef ds:uri="07610184-5276-4fd8-a1e1-4e6deb1d550c"/>
    <ds:schemaRef ds:uri="0f300e1a-9bb0-4dd8-9baf-498c44da6790"/>
  </ds:schemaRefs>
</ds:datastoreItem>
</file>

<file path=customXml/itemProps2.xml><?xml version="1.0" encoding="utf-8"?>
<ds:datastoreItem xmlns:ds="http://schemas.openxmlformats.org/officeDocument/2006/customXml" ds:itemID="{770CC199-D094-45F3-8BEB-C90EA9FDD2B6}"/>
</file>

<file path=customXml/itemProps3.xml><?xml version="1.0" encoding="utf-8"?>
<ds:datastoreItem xmlns:ds="http://schemas.openxmlformats.org/officeDocument/2006/customXml" ds:itemID="{F7C8E57F-7FF2-4F5D-9BF5-7944C11890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10</vt:i4>
      </vt:variant>
    </vt:vector>
  </HeadingPairs>
  <TitlesOfParts>
    <vt:vector size="10" baseType="lpstr">
      <vt:lpstr>Ark1</vt:lpstr>
      <vt:lpstr>Bli kjent kveld</vt:lpstr>
      <vt:lpstr>Bedriftsbesøk med Equinor</vt:lpstr>
      <vt:lpstr>Brettspillkveld</vt:lpstr>
      <vt:lpstr>Stand</vt:lpstr>
      <vt:lpstr>Pain`t sip</vt:lpstr>
      <vt:lpstr>Eksamenslesing</vt:lpstr>
      <vt:lpstr>Juleverksted</vt:lpstr>
      <vt:lpstr>Generalforsamling</vt:lpstr>
      <vt:lpstr>Julebord jan2025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 Læringsmiljø</dc:creator>
  <cp:lastModifiedBy>Åshild Brynjelsen</cp:lastModifiedBy>
  <dcterms:created xsi:type="dcterms:W3CDTF">2024-09-19T10:35:42Z</dcterms:created>
  <dcterms:modified xsi:type="dcterms:W3CDTF">2024-12-18T19:22:33Z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ediaServiceImageTags">
    <vt:lpwstr/>
  </property>
</Properties>
</file>