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docProps/core.xml" ContentType="application/vnd.openxmlformats-package.core-properties+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Override PartName="/xl/metadata" ContentType="application/binary"/>
  <Override PartName="/xl/commentsmeta0"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custom-properties" Target="docProps/custom.xml"/><Relationship Id="rId2" Type="http://schemas.openxmlformats.org/officeDocument/2006/relationships/officeDocument" Target="xl/workbook.xml"/><Relationship Id="rId1"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Oversikt" sheetId="1" r:id="rId4"/>
    <sheet state="visible" name="Føringsbok" sheetId="2" r:id="rId5"/>
    <sheet state="visible" name="Budsjett" sheetId="3" r:id="rId6"/>
  </sheets>
  <definedNames>
    <definedName name="Regnskap">'Føringsbok'!$D$8:$F$51</definedName>
  </definedNames>
  <calcPr/>
  <extLst>
    <ext uri="GoogleSheetsCustomDataVersion2">
      <go:sheetsCustomData xmlns:go="http://customooxmlschemas.google.com/" r:id="rId7" roundtripDataChecksum="Sbx4HX5GoYoUJiFbDt6d+qYAac9aEXiPbaQ1X4rnenk="/>
    </ext>
  </extLst>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F9">
      <text>
        <t xml:space="preserve">======
ID#AAAALdTtrkc
Microsoft Office User    (2021-02-09 15:55:25)
Utgående balanse</t>
      </text>
    </comment>
    <comment authorId="0" ref="AC52">
      <text>
        <t xml:space="preserve">======
ID#AAAALdTtrkg
Microsoft Office User    (2021-02-09 15:55:25)
Denne skal være lik 0.</t>
      </text>
    </comment>
    <comment authorId="0" ref="DL52">
      <text>
        <t xml:space="preserve">======
ID#AAAALdTtrkY
Microsoft Office User    (2021-02-09 15:55:25)
Denne skal være lik 0.</t>
      </text>
    </comment>
    <comment authorId="0" ref="D29">
      <text>
        <t xml:space="preserve">======
ID#AAAALdTtrkU
Microsoft Office User    (2021-02-09 15:55:25)
Påløpne renter fra å ha pengene i bank.</t>
      </text>
    </comment>
    <comment authorId="0" ref="CC52">
      <text>
        <t xml:space="preserve">======
ID#AAAALdTtrkQ
Microsoft Office User    (2021-02-09 15:55:25)
Denne skal være lik 0.</t>
      </text>
    </comment>
    <comment authorId="0" ref="BS52">
      <text>
        <t xml:space="preserve">======
ID#AAAALdTtrkM
Microsoft Office User    (2021-02-09 15:55:25)
Denne skal være lik 0.</t>
      </text>
    </comment>
    <comment authorId="0" ref="D10">
      <text>
        <t xml:space="preserve">======
ID#AAAALdTtrkI
Microsoft Office User    (2021-02-09 15:55:25)
Lån til andre foreninger/organisasjoner Summen av hva andre organisasjoner skylder dere føres her.</t>
      </text>
    </comment>
    <comment authorId="0" ref="D53">
      <text>
        <t xml:space="preserve">======
ID#AAAALdTtrkE
Microsoft Office User    (2021-02-09 15:55:25)
Disse cellene skal gå i null.</t>
      </text>
    </comment>
    <comment authorId="0" ref="D35">
      <text>
        <t xml:space="preserve">======
ID#AAAALdTtrj8
Microsoft Office User    (2021-02-09 15:55:25)
Innkjøp av mat og drikke til frivillige. Men KUN dersom de får dette gratis.</t>
      </text>
    </comment>
    <comment authorId="0" ref="DI52">
      <text>
        <t xml:space="preserve">======
ID#AAAALdTtrkA
Microsoft Office User    (2021-02-09 15:55:25)
Denne skal være lik 0.</t>
      </text>
    </comment>
    <comment authorId="0" ref="D38">
      <text>
        <t xml:space="preserve">======
ID#AAAALdTtrj0
Microsoft Office User    (2021-02-09 15:55:25)
Kjøp av alt inventar føres her. Dette er typisk: møbler, brettspill osv.</t>
      </text>
    </comment>
    <comment authorId="0" ref="D25">
      <text>
        <t xml:space="preserve">======
ID#AAAALdTtrj4
Microsoft Office User    (2021-02-09 15:55:25)
Inntekter ved salg av billetter til arrangementer eller lignende.</t>
      </text>
    </comment>
    <comment authorId="0" ref="L52">
      <text>
        <t xml:space="preserve">======
ID#AAAALdTtrjs
Microsoft Office User    (2021-02-09 15:55:25)
Denne skal være lik 0.</t>
      </text>
    </comment>
    <comment authorId="0" ref="D37">
      <text>
        <t xml:space="preserve">======
ID#AAAALdTtrjw
Microsoft Office User    (2021-02-09 15:55:25)
Leie av lokaler, eg. Kontorlokale, oppbevaringrom osv. IKKE lokale for fest o.l.</t>
      </text>
    </comment>
    <comment authorId="0" ref="B35">
      <text>
        <t xml:space="preserve">======
ID#AAAALdTtrjk
Microsoft Office User    (2021-02-09 15:55:25)
Økning av kostnader føres i debet (+)</t>
      </text>
    </comment>
    <comment authorId="0" ref="BI52">
      <text>
        <t xml:space="preserve">======
ID#AAAALdTtrjo
Microsoft Office User    (2021-02-09 15:55:25)
Denne skal være lik 0.</t>
      </text>
    </comment>
    <comment authorId="0" ref="B32">
      <text>
        <t xml:space="preserve">======
ID#AAAALdTtrjg
Microsoft Office User    (2021-02-09 15:55:25)
Økning av kostnader føres i debet (+)</t>
      </text>
    </comment>
    <comment authorId="0" ref="B33">
      <text>
        <t xml:space="preserve">======
ID#AAAALdTtrjc
Microsoft Office User    (2021-02-09 15:55:25)
Økning av kostnader føres i debet (+)</t>
      </text>
    </comment>
    <comment authorId="0" ref="DG52">
      <text>
        <t xml:space="preserve">======
ID#AAAALdTtrjY
Microsoft Office User    (2021-02-09 15:55:25)
Denne skal være lik 0.</t>
      </text>
    </comment>
    <comment authorId="0" ref="B34">
      <text>
        <t xml:space="preserve">======
ID#AAAALdTtrjM
Microsoft Office User    (2021-02-09 15:55:25)
Økning av kostnader føres i debet (+)</t>
      </text>
    </comment>
    <comment authorId="0" ref="B41">
      <text>
        <t xml:space="preserve">======
ID#AAAALdTtrjQ
Microsoft Office User    (2021-02-09 15:55:25)
Økning av kostnader føres i debet (+)</t>
      </text>
    </comment>
    <comment authorId="0" ref="AI52">
      <text>
        <t xml:space="preserve">======
ID#AAAALdTtrjU
Microsoft Office User    (2021-02-09 15:55:25)
Denne skal være lik 0.</t>
      </text>
    </comment>
    <comment authorId="0" ref="S52">
      <text>
        <t xml:space="preserve">======
ID#AAAALdTtrjI
Microsoft Office User    (2021-02-09 15:55:25)
Denne skal være lik 0.</t>
      </text>
    </comment>
    <comment authorId="0" ref="D19">
      <text>
        <t xml:space="preserve">======
ID#AAAALdTtrjE
Microsoft Office User    (2021-02-09 15:55:25)
Dersom dere skylder noen penger, i form av faktura eller gjennom andre former skal dette føres her.</t>
      </text>
    </comment>
    <comment authorId="0" ref="D42">
      <text>
        <t xml:space="preserve">======
ID#AAAALdTtrjA
Microsoft Office User    (2021-02-09 15:55:25)
Kjøp av tjenester for ytelse av økonomiske eller juridiske saker føres her. Dette kan f.eks. Være revisjon av regnskap eller regnskap-oppsett.</t>
      </text>
    </comment>
    <comment authorId="0" ref="N52">
      <text>
        <t xml:space="preserve">======
ID#AAAALdTtri8
Microsoft Office User    (2021-02-09 15:55:25)
Denne skal være lik 0.</t>
      </text>
    </comment>
    <comment authorId="0" ref="D17">
      <text>
        <t xml:space="preserve">======
ID#AAAALdTtri4
Microsoft Office User    (2021-02-09 15:55:25)
Brukes kun ved årsavslutning(periode).  Der et årsoverskudd vil føre til en økning i EK (kredit, -).</t>
      </text>
    </comment>
    <comment authorId="0" ref="Y52">
      <text>
        <t xml:space="preserve">======
ID#AAAALdTtri0
Microsoft Office User    (2021-02-09 15:55:25)
Denne skal være lik 0.</t>
      </text>
    </comment>
    <comment authorId="0" ref="CJ52">
      <text>
        <t xml:space="preserve">======
ID#AAAALdTtriw
Microsoft Office User    (2021-02-09 15:55:25)
Denne skal være lik 0.</t>
      </text>
    </comment>
    <comment authorId="0" ref="B11">
      <text>
        <t xml:space="preserve">======
ID#AAAALdTtrio
Microsoft Office User    (2021-02-09 15:55:25)
Økning av eiendeler med debet (+)</t>
      </text>
    </comment>
    <comment authorId="0" ref="D32">
      <text>
        <t xml:space="preserve">======
ID#AAAALdTtris
Microsoft Office User    (2021-02-09 15:55:25)
Kjøp av varer som skal selges videre føres her.</t>
      </text>
    </comment>
    <comment authorId="0" ref="DD52">
      <text>
        <t xml:space="preserve">======
ID#AAAALdTtrig
Microsoft Office User    (2021-02-09 15:55:25)
Denne skal være lik 0.</t>
      </text>
    </comment>
    <comment authorId="0" ref="E9">
      <text>
        <t xml:space="preserve">======
ID#AAAALdTtrik
Microsoft Office User    (2021-02-09 15:55:25)
Inngående Balanse (Utgående balanse fra forrige periode)</t>
      </text>
    </comment>
    <comment authorId="0" ref="AB52">
      <text>
        <t xml:space="preserve">======
ID#AAAALdTtric
Microsoft Office User    (2021-02-09 15:55:25)
Denne skal være lik 0.</t>
      </text>
    </comment>
    <comment authorId="0" ref="D46">
      <text>
        <t xml:space="preserve">======
ID#AAAALdTtriU
Microsoft Office User    (2021-02-09 15:55:25)
Kostnader ved følge av reise som inntreffer i driften av org. Skal føres her. Dette vil gjelde transport til møter osv.</t>
      </text>
    </comment>
    <comment authorId="0" ref="CY52">
      <text>
        <t xml:space="preserve">======
ID#AAAALdTtriQ
Microsoft Office User    (2021-02-09 15:55:25)
Denne skal være lik 0.</t>
      </text>
    </comment>
    <comment authorId="0" ref="BT52">
      <text>
        <t xml:space="preserve">======
ID#AAAALdTtriI
Microsoft Office User    (2021-02-09 15:55:25)
Denne skal være lik 0.</t>
      </text>
    </comment>
    <comment authorId="0" ref="R52">
      <text>
        <t xml:space="preserve">======
ID#AAAALdTtriM
Microsoft Office User    (2021-02-09 15:55:25)
Denne skal være lik 0.</t>
      </text>
    </comment>
    <comment authorId="0" ref="B43">
      <text>
        <t xml:space="preserve">======
ID#AAAALdTtriA
Microsoft Office User    (2021-02-09 15:55:25)
Økning av kostnader føres i debet (+)</t>
      </text>
    </comment>
    <comment authorId="0" ref="P52">
      <text>
        <t xml:space="preserve">======
ID#AAAALdTtriE
Microsoft Office User    (2021-02-09 15:55:25)
Denne skal være lik 0.</t>
      </text>
    </comment>
    <comment authorId="0" ref="D41">
      <text>
        <t xml:space="preserve">======
ID#AAAALdTtrh8
Microsoft Office User    (2021-02-09 15:55:25)
Kostnad som inngår til driften av org. Men som ikke lett kan plasseres under de andre kontiene kan plasseres her.</t>
      </text>
    </comment>
    <comment authorId="0" ref="D33">
      <text>
        <t xml:space="preserve">======
ID#AAAALdTtrh4
Microsoft Office User    (2021-02-09 15:55:25)
Brukes som regulerings-konto, der det er en nedgang i varelageret. Da debeterer man denne kontoen og krediterer konto 1400 Varelager.</t>
      </text>
    </comment>
    <comment authorId="0" ref="D45">
      <text>
        <t xml:space="preserve">======
ID#AAAALdTtrh0
Microsoft Office User    (2021-02-09 15:55:25)
Kjøp av "små-ting" til kontoret føres her. Eks. Penner, permer osv.</t>
      </text>
    </comment>
    <comment authorId="0" ref="B50">
      <text>
        <t xml:space="preserve">======
ID#AAAALdTtrhw
Microsoft Office User    (2021-02-09 15:55:25)
Økning av kostnader føres i debet (+)</t>
      </text>
    </comment>
    <comment authorId="0" ref="DH52">
      <text>
        <t xml:space="preserve">======
ID#AAAALdTtrho
Microsoft Office User    (2021-02-09 15:55:25)
Denne skal være lik 0.</t>
      </text>
    </comment>
    <comment authorId="0" ref="B24">
      <text>
        <t xml:space="preserve">======
ID#AAAALdTtrhs
Microsoft Office User    (2021-02-09 15:55:25)
Økning i inntekter føres i kredit (-)</t>
      </text>
    </comment>
    <comment authorId="0" ref="B23">
      <text>
        <t xml:space="preserve">======
ID#AAAALdTtrhg
Microsoft Office User    (2021-02-09 15:55:25)
Økning i inntekter føres i kredit (-)</t>
      </text>
    </comment>
    <comment authorId="0" ref="AD52">
      <text>
        <t xml:space="preserve">======
ID#AAAALdTtrhk
Microsoft Office User    (2021-02-09 15:55:25)
Denne skal være lik 0.</t>
      </text>
    </comment>
    <comment authorId="0" ref="BU52">
      <text>
        <t xml:space="preserve">======
ID#AAAALdTtrhc
Microsoft Office User    (2021-02-09 15:55:25)
Denne skal være lik 0.</t>
      </text>
    </comment>
    <comment authorId="0" ref="DA52">
      <text>
        <t xml:space="preserve">======
ID#AAAALdTtrhY
Microsoft Office User    (2021-02-09 15:55:25)
Denne skal være lik 0.</t>
      </text>
    </comment>
    <comment authorId="0" ref="D26">
      <text>
        <t xml:space="preserve">======
ID#AAAALdTtrhU
Microsoft Office User    (2021-02-09 15:55:25)
Innbetalingen av Velferdsmidler.</t>
      </text>
    </comment>
    <comment authorId="0" ref="D39">
      <text>
        <t xml:space="preserve">======
ID#AAAALdTtrhQ
Microsoft Office User    (2021-02-09 15:55:25)
Kjøp av ting som skal hjelpe med daglig drift, altså ikke ting som skal brukes ved arrangement. Typisk vil dette være styregensere osv. Dette kan også være datautstyr av alle slag.</t>
      </text>
    </comment>
    <comment authorId="0" ref="B19">
      <text>
        <t xml:space="preserve">======
ID#AAAALdTtrhM
Microsoft Office User    (2021-02-09 15:55:25)
Økning i EK og gjeld føres i kredit (-)</t>
      </text>
    </comment>
    <comment authorId="0" ref="AF52">
      <text>
        <t xml:space="preserve">======
ID#AAAALdTtrhI
Microsoft Office User    (2021-02-09 15:55:25)
Denne skal være lik 0.</t>
      </text>
    </comment>
    <comment authorId="0" ref="AA52">
      <text>
        <t xml:space="preserve">======
ID#AAAALdTtrhE
Microsoft Office User    (2021-02-09 15:55:25)
Denne skal være lik 0.</t>
      </text>
    </comment>
    <comment authorId="0" ref="O52">
      <text>
        <t xml:space="preserve">======
ID#AAAALdTtrg8
Microsoft Office User    (2021-02-09 15:55:25)
Denne skal være lik 0.</t>
      </text>
    </comment>
    <comment authorId="0" ref="D24">
      <text>
        <t xml:space="preserve">======
ID#AAAALdTtrhA
Microsoft Office User    (2021-02-09 15:55:25)
Føring av innbetalte medlemskontigenter.</t>
      </text>
    </comment>
    <comment authorId="0" ref="B12">
      <text>
        <t xml:space="preserve">======
ID#AAAALdTtrg0
Microsoft Office User    (2021-02-09 15:55:25)
Økning av eiendeler med debet (+)</t>
      </text>
    </comment>
    <comment authorId="0" ref="B51">
      <text>
        <t xml:space="preserve">======
ID#AAAALdTtrg4
Microsoft Office User    (2021-02-09 15:55:25)
Økning av kostnader føres i debet (+)</t>
      </text>
    </comment>
    <comment authorId="0" ref="B48">
      <text>
        <t xml:space="preserve">======
ID#AAAALdTtrgk
Microsoft Office User    (2021-02-09 15:55:25)
Økning av kostnader føres i debet (+)</t>
      </text>
    </comment>
    <comment authorId="0" ref="AE52">
      <text>
        <t xml:space="preserve">======
ID#AAAALdTtrgw
Microsoft Office User    (2021-02-09 15:55:25)
Denne skal være lik 0.</t>
      </text>
    </comment>
    <comment authorId="0" ref="B37">
      <text>
        <t xml:space="preserve">======
ID#AAAALdTtrgs
Microsoft Office User    (2021-02-09 15:55:25)
Økning av kostnader føres i debet (+)</t>
      </text>
    </comment>
    <comment authorId="0" ref="CE52">
      <text>
        <t xml:space="preserve">======
ID#AAAALdTtrgg
Microsoft Office User    (2021-02-09 15:55:25)
Denne skal være lik 0.</t>
      </text>
    </comment>
    <comment authorId="0" ref="D14">
      <text>
        <t xml:space="preserve">======
ID#AAAALdTtrgc
Microsoft Office User    (2021-02-09 15:55:25)
Kontantstrøm ved bank-konto føres her</t>
      </text>
    </comment>
    <comment authorId="0" ref="CF52">
      <text>
        <t xml:space="preserve">======
ID#AAAALdTtrgU
Microsoft Office User    (2021-02-09 15:55:25)
Denne skal være lik 0.</t>
      </text>
    </comment>
    <comment authorId="0" ref="BR52">
      <text>
        <t xml:space="preserve">======
ID#AAAALdTtrgY
Microsoft Office User    (2021-02-09 15:55:25)
Denne skal være lik 0.</t>
      </text>
    </comment>
    <comment authorId="0" ref="M52">
      <text>
        <t xml:space="preserve">======
ID#AAAALdTtrgM
Microsoft Office User    (2021-02-09 15:55:25)
Denne skal være lik 0.</t>
      </text>
    </comment>
    <comment authorId="0" ref="BN52">
      <text>
        <t xml:space="preserve">======
ID#AAAALdTtrgQ
Microsoft Office User    (2021-02-09 15:55:25)
Denne skal være lik 0.</t>
      </text>
    </comment>
    <comment authorId="0" ref="B46">
      <text>
        <t xml:space="preserve">======
ID#AAAALdTtrgI
Microsoft Office User    (2021-02-09 15:55:25)
Økning av kostnader føres i debet (+)</t>
      </text>
    </comment>
    <comment authorId="0" ref="D12">
      <text>
        <t xml:space="preserve">======
ID#AAAALdTtrgA
Microsoft Office User    (2021-02-09 15:55:25)
Penger som enkeltpersoner skylder dere føres her.</t>
      </text>
    </comment>
    <comment authorId="0" ref="CD52">
      <text>
        <t xml:space="preserve">======
ID#AAAALdTtrf4
Microsoft Office User    (2021-02-09 15:55:25)
Denne skal være lik 0.</t>
      </text>
    </comment>
    <comment authorId="0" ref="DE52">
      <text>
        <t xml:space="preserve">======
ID#AAAALdTtrf8
Microsoft Office User    (2021-02-09 15:55:25)
Denne skal være lik 0.</t>
      </text>
    </comment>
    <comment authorId="0" ref="D50">
      <text>
        <t xml:space="preserve">======
ID#AAAALdTtrf0
Microsoft Office User    (2021-02-09 15:55:25)
Påløpne renter, forekommer ved f.eks. Gjeld ved kredittkort, opptak av lån el.l.</t>
      </text>
    </comment>
    <comment authorId="0" ref="B10">
      <text>
        <t xml:space="preserve">======
ID#AAAALdTtrfw
Microsoft Office User    (2021-02-09 15:55:25)
Økning av eiendeler med debet (+)</t>
      </text>
    </comment>
    <comment authorId="0" ref="DB52">
      <text>
        <t xml:space="preserve">======
ID#AAAALdTtrfo
Microsoft Office User    (2021-02-09 15:55:25)
Denne skal være lik 0.</t>
      </text>
    </comment>
    <comment authorId="0" ref="B26">
      <text>
        <t xml:space="preserve">======
ID#AAAALdTtrfs
Microsoft Office User    (2021-02-09 15:55:25)
Økning i inntekter føres i kredit (-)</t>
      </text>
    </comment>
    <comment authorId="0" ref="W52">
      <text>
        <t xml:space="preserve">======
ID#AAAALdTtrfg
Microsoft Office User    (2021-02-09 15:55:25)
Denne skal være lik 0.</t>
      </text>
    </comment>
    <comment authorId="0" ref="B47">
      <text>
        <t xml:space="preserve">======
ID#AAAALdTtrfk
Microsoft Office User    (2021-02-09 15:55:25)
Økning av kostnader føres i debet (+)</t>
      </text>
    </comment>
    <comment authorId="0" ref="B39">
      <text>
        <t xml:space="preserve">======
ID#AAAALdTtrfc
Microsoft Office User    (2021-02-09 15:55:25)
Økning av kostnader føres i debet (+)</t>
      </text>
    </comment>
    <comment authorId="0" ref="DJ52">
      <text>
        <t xml:space="preserve">======
ID#AAAALdTtrfU
Microsoft Office User    (2021-02-09 15:55:25)
Denne skal være lik 0.</t>
      </text>
    </comment>
    <comment authorId="0" ref="B25">
      <text>
        <t xml:space="preserve">======
ID#AAAALdTtrfY
Microsoft Office User    (2021-02-09 15:55:25)
Økning i inntekter føres i kredit (-)</t>
      </text>
    </comment>
    <comment authorId="0" ref="D23">
      <text>
        <t xml:space="preserve">======
ID#AAAALdTtrfM
Microsoft Office User    (2021-02-09 15:55:25)
Inntekter for salg. Dersom mulig, bruk de andre kontoene. Der de gir mer mening.</t>
      </text>
    </comment>
    <comment authorId="0" ref="V52">
      <text>
        <t xml:space="preserve">======
ID#AAAALdTtrfQ
Microsoft Office User    (2021-02-09 15:55:25)
Denne skal være lik 0.</t>
      </text>
    </comment>
    <comment authorId="0" ref="D49">
      <text>
        <t xml:space="preserve">======
ID#AAAALdTtrfE
Microsoft Office User    (2021-02-09 15:55:25)
Gebyrer som ikke blir dekket av konti 7770 - Bank og kortgebyrer eller 8150 - Rentekostnader skal føres her. Dette vil eksempelvis være purregebyrer og eller inkasso-gebyrer.</t>
      </text>
    </comment>
    <comment authorId="0" ref="BG52">
      <text>
        <t xml:space="preserve">======
ID#AAAALdTtrfI
Microsoft Office User    (2021-02-09 15:55:25)
Denne skal være lik 0.</t>
      </text>
    </comment>
    <comment authorId="0" ref="D48">
      <text>
        <t xml:space="preserve">======
ID#AAAALdTtrfA
Microsoft Office User    (2021-02-09 15:55:25)
Kostnadene som vil påløpe som gebyrer i banken ved transaksjoner osv. Føres her.</t>
      </text>
    </comment>
    <comment authorId="0" ref="DK52">
      <text>
        <t xml:space="preserve">======
ID#AAAALdTtre4
Microsoft Office User    (2021-02-09 15:55:25)
Denne skal være lik 0.</t>
      </text>
    </comment>
    <comment authorId="0" ref="B17">
      <text>
        <t xml:space="preserve">======
ID#AAAALdTtre8
Microsoft Office User    (2021-02-09 15:55:25)
Økning i EK og gjeld føres i kredit (-)</t>
      </text>
    </comment>
    <comment authorId="0" ref="B44">
      <text>
        <t xml:space="preserve">======
ID#AAAALdTtre0
Microsoft Office User    (2021-02-09 15:55:25)
Økning av kostnader føres i debet (+)</t>
      </text>
    </comment>
    <comment authorId="0" ref="B29">
      <text>
        <t xml:space="preserve">======
ID#AAAALdTtrew
Microsoft Office User    (2021-02-09 15:55:25)
Økning i inntekter føres i kredit (-)</t>
      </text>
    </comment>
    <comment authorId="0" ref="BH52">
      <text>
        <t xml:space="preserve">======
ID#AAAALdTtres
Microsoft Office User    (2021-02-09 15:55:25)
Denne skal være lik 0.</t>
      </text>
    </comment>
    <comment authorId="0" ref="B49">
      <text>
        <t xml:space="preserve">======
ID#AAAALdTtreo
Microsoft Office User    (2021-02-09 15:55:25)
Økning av kostnader føres i debet (+)</t>
      </text>
    </comment>
    <comment authorId="0" ref="BL52">
      <text>
        <t xml:space="preserve">======
ID#AAAALdTtrek
Microsoft Office User    (2021-02-09 15:55:25)
Denne skal være lik 0.</t>
      </text>
    </comment>
    <comment authorId="0" ref="B36">
      <text>
        <t xml:space="preserve">======
ID#AAAALdTtrec
Microsoft Office User    (2021-02-09 15:55:25)
Økning av kostnader føres i debet (+)</t>
      </text>
    </comment>
    <comment authorId="0" ref="T52">
      <text>
        <t xml:space="preserve">======
ID#AAAALdTtreg
Microsoft Office User    (2021-02-09 15:55:25)
Denne skal være lik 0.</t>
      </text>
    </comment>
    <comment authorId="0" ref="D44">
      <text>
        <t xml:space="preserve">======
ID#AAAALdTtreY
Microsoft Office User    (2021-02-09 15:55:25)
Betaling av honorar til artister og lignende føres her.</t>
      </text>
    </comment>
    <comment authorId="0" ref="BM52">
      <text>
        <t xml:space="preserve">======
ID#AAAALdTtreU
Microsoft Office User    (2021-02-09 15:55:25)
Denne skal være lik 0.</t>
      </text>
    </comment>
    <comment authorId="0" ref="I52">
      <text>
        <t xml:space="preserve">======
ID#AAAALdTtreQ
Microsoft Office User    (2021-02-09 15:55:25)
Denne skal være lik 0.</t>
      </text>
    </comment>
    <comment authorId="0" ref="B28">
      <text>
        <t xml:space="preserve">======
ID#AAAALdTtreM
Microsoft Office User    (2021-02-09 15:55:25)
Økning i inntekter føres i kredit (-)</t>
      </text>
    </comment>
    <comment authorId="0" ref="AK41">
      <text>
        <t xml:space="preserve">======
ID#AAAALdTtreI
Jåstad, Britt Kjersti    (2021-02-09 15:55:25)
styregenser</t>
      </text>
    </comment>
    <comment authorId="0" ref="CV52">
      <text>
        <t xml:space="preserve">======
ID#AAAALdTtreE
Microsoft Office User    (2021-02-09 15:55:25)
Denne skal være lik 0.</t>
      </text>
    </comment>
    <comment authorId="0" ref="B40">
      <text>
        <t xml:space="preserve">======
ID#AAAALdTtreA
Microsoft Office User    (2021-02-09 15:55:25)
Økning av kostnader føres i debet (+)</t>
      </text>
    </comment>
    <comment authorId="0" ref="B14">
      <text>
        <t xml:space="preserve">======
ID#AAAALdTtrd8
Microsoft Office User    (2021-02-09 15:55:25)
Økning av eiendeler med debet (+)</t>
      </text>
    </comment>
    <comment authorId="0" ref="X52">
      <text>
        <t xml:space="preserve">======
ID#AAAALdTtrd4
Microsoft Office User    (2021-02-09 15:55:25)
Denne skal være lik 0.</t>
      </text>
    </comment>
    <comment authorId="0" ref="D40">
      <text>
        <t xml:space="preserve">======
ID#AAAALdTtrdw
Microsoft Office User    (2021-02-09 15:55:25)
Kjøp av mindre ting kan føres her, som f.eks. Trykk og annet småting som er nødvendig for driften av organisasjonen.</t>
      </text>
    </comment>
    <comment authorId="0" ref="AN25">
      <text>
        <t xml:space="preserve">======
ID#AAAALdTtrd0
Jåstad, Britt Kjersti    (2021-02-09 15:55:25)
skikort (1820)og Røldal billett, kr 750</t>
      </text>
    </comment>
    <comment authorId="0" ref="D51">
      <text>
        <t xml:space="preserve">======
ID#AAAALdTtrds
Microsoft Office User    (2021-02-09 15:55:25)
Periodens-resultat føres opp her, for å nulle ut dette. Resultatet føres opp mot Egenkapitalen (2050). Der overskudd føres med Debet(+) i denne kontoen og Kredit(-) i konto 2050. Ved underskudd gjøres det omvendt.</t>
      </text>
    </comment>
    <comment authorId="0" ref="CW52">
      <text>
        <t xml:space="preserve">======
ID#AAAALdTtrdk
Microsoft Office User    (2021-02-09 15:55:25)
Denne skal være lik 0.</t>
      </text>
    </comment>
    <comment authorId="0" ref="D47">
      <text>
        <t xml:space="preserve">======
ID#AAAALdTtrdg
Microsoft Office User    (2021-02-09 15:55:25)
Kostnader som er tilknyttet representasjon eller markedsføring for org. Skal føres her. Dette gjelder IKKE trykksaker o.l.</t>
      </text>
    </comment>
    <comment authorId="0" ref="B27">
      <text>
        <t xml:space="preserve">======
ID#AAAALdTtrdc
Microsoft Office User    (2021-02-09 15:55:25)
Økning i inntekter føres i kredit (-)</t>
      </text>
    </comment>
    <comment authorId="0" ref="B42">
      <text>
        <t xml:space="preserve">======
ID#AAAALdTtrdY
Microsoft Office User    (2021-02-09 15:55:25)
Økning av kostnader føres i debet (+)</t>
      </text>
    </comment>
    <comment authorId="0" ref="D13">
      <text>
        <t xml:space="preserve">======
ID#AAAALdTtrdU
Microsoft Office User    (2021-02-09 15:55:25)
Kontantstrøm i kontanter føres her.</t>
      </text>
    </comment>
    <comment authorId="0" ref="CU52">
      <text>
        <t xml:space="preserve">======
ID#AAAALdTtrdQ
Microsoft Office User    (2021-02-09 15:55:25)
Denne skal være lik 0.</t>
      </text>
    </comment>
    <comment authorId="0" ref="U52">
      <text>
        <t xml:space="preserve">======
ID#AAAALdTtrdI
Microsoft Office User    (2021-02-09 15:55:25)
Denne skal være lik 0.</t>
      </text>
    </comment>
    <comment authorId="0" ref="B13">
      <text>
        <t xml:space="preserve">======
ID#AAAALdTtrdM
Microsoft Office User    (2021-02-09 15:55:25)
Økning av eiendeler med debet (+)</t>
      </text>
    </comment>
    <comment authorId="0" ref="BF52">
      <text>
        <t xml:space="preserve">======
ID#AAAALdTtrdE
Microsoft Office User    (2021-02-09 15:55:25)
Denne skal være lik 0.</t>
      </text>
    </comment>
    <comment authorId="0" ref="DF52">
      <text>
        <t xml:space="preserve">======
ID#AAAALdTtrdA
Microsoft Office User    (2021-02-09 15:55:25)
Denne skal være lik 0.</t>
      </text>
    </comment>
    <comment authorId="0" ref="Q52">
      <text>
        <t xml:space="preserve">======
ID#AAAALdTtrc4
Microsoft Office User    (2021-02-09 15:55:25)
Denne skal være lik 0.</t>
      </text>
    </comment>
    <comment authorId="0" ref="CX52">
      <text>
        <t xml:space="preserve">======
ID#AAAALdTtrc8
Microsoft Office User    (2021-02-09 15:55:25)
Denne skal være lik 0.</t>
      </text>
    </comment>
    <comment authorId="0" ref="D27">
      <text>
        <t xml:space="preserve">======
ID#AAAALdTtrc0
Microsoft Office User    (2021-02-09 15:55:25)
Innbetaling av støtte fra andre ordninger, her også sponsorinntekter.</t>
      </text>
    </comment>
    <comment authorId="0" ref="D28">
      <text>
        <t xml:space="preserve">======
ID#AAAALdTtrcw
Microsoft Office User    (2021-02-09 15:55:25)
Inntekt som ikke kan klassifiseres under de øvrige konti.</t>
      </text>
    </comment>
    <comment authorId="0" ref="DC52">
      <text>
        <t xml:space="preserve">======
ID#AAAALdTtrcs
Microsoft Office User    (2021-02-09 15:55:25)
Denne skal være lik 0.</t>
      </text>
    </comment>
    <comment authorId="0" ref="B38">
      <text>
        <t xml:space="preserve">======
ID#AAAALdTtrco
Microsoft Office User    (2021-02-09 15:55:25)
Økning av kostnader føres i debet (+)</t>
      </text>
    </comment>
    <comment authorId="0" ref="D36">
      <text>
        <t xml:space="preserve">======
ID#AAAALdTtrck
Microsoft Office User    (2021-02-09 15:55:25)
Innkjøp av mat og drikke til styremedlemmer. Men KUN dersom det er gratis for disse.</t>
      </text>
    </comment>
    <comment authorId="0" ref="CH52">
      <text>
        <t xml:space="preserve">======
ID#AAAALdTtrcc
Microsoft Office User    (2021-02-09 15:55:25)
Denne skal være lik 0.</t>
      </text>
    </comment>
    <comment authorId="0" ref="D43">
      <text>
        <t xml:space="preserve">======
ID#AAAALdTtrcY
Microsoft Office User    (2021-02-09 15:55:25)
Her føres alle kostnader tilknyttet et arrangement. Utenom eventuelle honorarer til artister og eller andre.</t>
      </text>
    </comment>
    <comment authorId="0" ref="D34">
      <text>
        <t xml:space="preserve">======
ID#AAAALdTtrcU
Microsoft Office User    (2021-02-09 15:55:25)
Mindre gaver til styrenedlemmer føres på denne kontoen.</t>
      </text>
    </comment>
    <comment authorId="0" ref="D18">
      <text>
        <t xml:space="preserve">======
ID#AAAALdTtrcQ
Microsoft Office User    (2021-02-09 15:55:25)
Dersom dere skylder noen penger internt i organisasjonen (typ styremedlemmer). Det er her anbefalt å ha en underskrevet dokument hvor dette er dokumentert.</t>
      </text>
    </comment>
    <comment authorId="0" ref="B45">
      <text>
        <t xml:space="preserve">======
ID#AAAALdTtrcI
Microsoft Office User    (2021-02-09 15:55:25)
Økning av kostnader føres i debet (+)</t>
      </text>
    </comment>
    <comment authorId="0" ref="BK52">
      <text>
        <t xml:space="preserve">======
ID#AAAALdTtrcM
Microsoft Office User    (2021-02-09 15:55:25)
Denne skal være lik 0.</t>
      </text>
    </comment>
    <comment authorId="0" ref="CZ52">
      <text>
        <t xml:space="preserve">======
ID#AAAALdTtrcE
Microsoft Office User    (2021-02-09 15:55:25)
Denne skal være lik 0.</t>
      </text>
    </comment>
    <comment authorId="0" ref="Z52">
      <text>
        <t xml:space="preserve">======
ID#AAAALdTtrb8
Microsoft Office User    (2021-02-09 15:55:25)
Denne skal være lik 0.</t>
      </text>
    </comment>
    <comment authorId="0" ref="BE52">
      <text>
        <t xml:space="preserve">======
ID#AAAALdTtrcA
Microsoft Office User    (2021-02-09 15:55:25)
Denne skal være lik 0.</t>
      </text>
    </comment>
    <comment authorId="0" ref="B18">
      <text>
        <t xml:space="preserve">======
ID#AAAALdTtrb4
Microsoft Office User    (2021-02-09 15:55:25)
Økning i EK og gjeld føres i kredit (-)</t>
      </text>
    </comment>
    <comment authorId="0" ref="BJ52">
      <text>
        <t xml:space="preserve">======
ID#AAAALdTtrb0
Microsoft Office User    (2021-02-09 15:55:25)
Denne skal være lik 0.</t>
      </text>
    </comment>
  </commentList>
  <extLst>
    <ext uri="GoogleSheetsCustomDataVersion2">
      <go:sheetsCustomData xmlns:go="http://customooxmlschemas.google.com/" r:id="rId1" roundtripDataSignature="AMtx7mjXEj1L/1jXVjQ/+iZBn1IUWveWPg=="/>
    </ext>
  </extLst>
</comments>
</file>

<file path=xl/sharedStrings.xml><?xml version="1.0" encoding="utf-8"?>
<sst xmlns="http://schemas.openxmlformats.org/spreadsheetml/2006/main" count="339" uniqueCount="261">
  <si>
    <t xml:space="preserve">Resultatoppstilling </t>
  </si>
  <si>
    <t>Balanseoppstilling</t>
  </si>
  <si>
    <t>"Periode"</t>
  </si>
  <si>
    <t>Inntekter</t>
  </si>
  <si>
    <t>Eiendeler</t>
  </si>
  <si>
    <t>3000 Salgsinntekter</t>
  </si>
  <si>
    <t>1300 Lån til Eksterne</t>
  </si>
  <si>
    <t>3100 Medlemskontigent</t>
  </si>
  <si>
    <t>1400 Varelager</t>
  </si>
  <si>
    <t>3200 Billettinntekter</t>
  </si>
  <si>
    <t>1500 Fordringer</t>
  </si>
  <si>
    <t>3400 Støtte fra VT</t>
  </si>
  <si>
    <t>1900 Kontanter</t>
  </si>
  <si>
    <t>3420 Annen støtte</t>
  </si>
  <si>
    <t>1910 Brukskonto</t>
  </si>
  <si>
    <t>3900 Annen inntekt</t>
  </si>
  <si>
    <t>Sum Eiendeler</t>
  </si>
  <si>
    <t>8050 Renteinntekter</t>
  </si>
  <si>
    <t>Sum Inntekter</t>
  </si>
  <si>
    <t>Egenkapital og gjeld</t>
  </si>
  <si>
    <t>2050 Egenkapital</t>
  </si>
  <si>
    <t>Kostnader</t>
  </si>
  <si>
    <t>2910 Gjeld til Interne</t>
  </si>
  <si>
    <t>4000 Varekjøp til videresalg</t>
  </si>
  <si>
    <t>2950 Annen gjeld</t>
  </si>
  <si>
    <t>4300 Forbruk varelager</t>
  </si>
  <si>
    <t>Sum EK &amp; Gjeld</t>
  </si>
  <si>
    <t>5900 Gaver ansatte/medlemmer</t>
  </si>
  <si>
    <t>5910 Mat og drikke til frivillige</t>
  </si>
  <si>
    <t>5920 Mat og drikke til styremedlemmer</t>
  </si>
  <si>
    <t>6300 Leie av lokaler</t>
  </si>
  <si>
    <t>6450 Inventar</t>
  </si>
  <si>
    <t>6550 Driftsmateriell</t>
  </si>
  <si>
    <t>6560 Rekvisita</t>
  </si>
  <si>
    <t>6590 Annen driftskostnad</t>
  </si>
  <si>
    <t>6720 Økonomiske &amp; juridiske tjenester</t>
  </si>
  <si>
    <t>6750 Arrangementkostnader</t>
  </si>
  <si>
    <t>6755 Artist/underholdningshonorar</t>
  </si>
  <si>
    <t>6800 Kontorrekvisita</t>
  </si>
  <si>
    <t>7100 Reisekostnader</t>
  </si>
  <si>
    <t>7300 Representasjon og markedsføringskostnader</t>
  </si>
  <si>
    <t>7770 Bank og kortgebyrer</t>
  </si>
  <si>
    <t>7790 Annen fradragberettiget kostnad</t>
  </si>
  <si>
    <t>8150 Rentekostnader</t>
  </si>
  <si>
    <t>Sum Kostnader</t>
  </si>
  <si>
    <t>Resultat</t>
  </si>
  <si>
    <t>VTStavanger Logo</t>
  </si>
  <si>
    <t>Bilag skal nummereres og legges som pdf. i zippet mappe som vedlegg til Regnskapet</t>
  </si>
  <si>
    <t>betalt av forrige kasserer</t>
  </si>
  <si>
    <t>Bilagsnummer:</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</si>
  <si>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</si>
  <si>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</si>
  <si>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</si>
  <si>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</si>
  <si>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</si>
  <si>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</si>
  <si>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</si>
  <si>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</si>
  <si>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</si>
  <si>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</si>
  <si>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</si>
  <si>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</si>
  <si>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</si>
  <si>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</si>
  <si>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</si>
  <si>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</si>
  <si>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</si>
  <si>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</si>
  <si>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</si>
  <si>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</si>
  <si>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</si>
  <si>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</si>
  <si>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</si>
  <si>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</si>
  <si>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</si>
  <si>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</si>
  <si>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</si>
  <si>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</si>
  <si>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</si>
  <si>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</si>
  <si>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</si>
  <si>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</si>
  <si>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</si>
  <si>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</si>
  <si>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</si>
  <si>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</si>
  <si>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</si>
  <si>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</si>
  <si>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</si>
  <si>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</si>
  <si>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</si>
  <si>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</si>
  <si>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</si>
  <si>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</si>
  <si>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</si>
  <si>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</si>
  <si>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</si>
  <si>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</si>
  <si>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</si>
  <si>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</si>
  <si>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</si>
  <si>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</si>
  <si>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</si>
  <si>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</si>
  <si>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</si>
  <si>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</si>
  <si>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</si>
  <si>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</si>
  <si>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</si>
  <si>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</si>
  <si>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</si>
  <si>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</si>
  <si>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</si>
  <si>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</si>
  <si>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</si>
  <si>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</si>
  <si>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</si>
  <si>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</si>
  <si>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</si>
  <si>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</si>
  <si>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</si>
  <si>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</si>
  <si>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</si>
  <si>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</si>
  <si>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</si>
  <si>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</si>
  <si>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</si>
  <si>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</si>
  <si>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</si>
  <si>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</si>
  <si>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</si>
  <si>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</si>
  <si>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</si>
  <si>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</si>
  <si>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</si>
  <si>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</si>
  <si>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</si>
  <si>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</si>
  <si>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</si>
  <si>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</si>
  <si>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</si>
  <si>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</si>
  <si>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</si>
  <si>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</si>
  <si>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</si>
  <si>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</si>
  <si>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</si>
  <si>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</si>
  <si>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</si>
  <si>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</si>
  <si>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</si>
  <si>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</si>
  <si>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</si>
  <si>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</si>
  <si>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</si>
  <si>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</si>
  <si>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</si>
  <si>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</si>
  <si>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</si>
  <si>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</si>
  <si>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Dato:</t>
  </si>
  <si>
    <t>Endring, Føres med fortegn +/-</t>
  </si>
  <si>
    <t>Kort Forklaring:</t>
  </si>
  <si>
    <t>Dette er UB fra forrige periode</t>
  </si>
  <si>
    <t>Ikke skriv noe i denne kolonnen</t>
  </si>
  <si>
    <t xml:space="preserve">Bilag 1 DNB Omkostninger (For Foretak) </t>
  </si>
  <si>
    <t xml:space="preserve">Bilag 2 Egenandel til Krakow 2023 </t>
  </si>
  <si>
    <t xml:space="preserve">Bilag 3 Faktura Busstur til/fra Hovden (Karmøy Taxisentral AS) </t>
  </si>
  <si>
    <t xml:space="preserve">Bilag 4 Refuskjonskjema Marinius Eliassen </t>
  </si>
  <si>
    <t xml:space="preserve">Billettinntekter Nyttårsball (Vipps Mobilepay AS) </t>
  </si>
  <si>
    <t>Bilag 5 Innkjøp av merch (Vistaprint B.V)</t>
  </si>
  <si>
    <t xml:space="preserve">Bilag 6 Refusjonsskjema Inga Kirnos (Nyttårsball) </t>
  </si>
  <si>
    <t xml:space="preserve">Bilag 7 Utlegg av lunsj ved utdeling av studentpakken </t>
  </si>
  <si>
    <t xml:space="preserve">Gebyr nettbank </t>
  </si>
  <si>
    <t xml:space="preserve">Bilag 8 Faktura Innkjøp av kaffe &amp; kakao til NLM (SiS Kafé) </t>
  </si>
  <si>
    <t xml:space="preserve">Bilag 9 Faktura Domeneavgift (One.com Group AB) </t>
  </si>
  <si>
    <t>Bilag 10 Faktura Leie av hovdehytta (Hovden Alpin Overnatting)</t>
  </si>
  <si>
    <t>Betaling medlemskontigent (Stavanger Studentliga)</t>
  </si>
  <si>
    <t xml:space="preserve">Bilag 11 Gavekort vinnere paddel (Stavanger Sentrum AS) </t>
  </si>
  <si>
    <t xml:space="preserve">Bilag 12 Gavekort Stand med Nordea 1000,- (Stavanger Sentrum AS) </t>
  </si>
  <si>
    <t xml:space="preserve">Bilag 13 Gavekort Stand med Nordea 500,- (Stavanger Sentrum AS) </t>
  </si>
  <si>
    <t xml:space="preserve">Bilag 14 Reisekvittering Krakow 2024 (Norwegian) </t>
  </si>
  <si>
    <t xml:space="preserve">Bilag 15 Refuskjonsskjema Aleksandra Vida NLM (Rema 1000) </t>
  </si>
  <si>
    <t>Bilag 16 Innbetaling for utdeling av studentpakker vår 2024</t>
  </si>
  <si>
    <t>Utbetaling for utdeling av studentpakker vår 2024</t>
  </si>
  <si>
    <t xml:space="preserve">Bilag 17 Refusjonsskjema Reisekvittering Krakow (Tori) </t>
  </si>
  <si>
    <t>Bilag 18 Inntekt Samarbeidsavtale (Nordea Bank Abp Fillial i Norge)</t>
  </si>
  <si>
    <t>Bilag 19 Utlegg for stand på NLM (KPMG AS)</t>
  </si>
  <si>
    <t xml:space="preserve">Omkostninger for foretak (DNB) </t>
  </si>
  <si>
    <t xml:space="preserve">Bilag 20 Refusjon Åpen dag på UiS (Silje Svberg) </t>
  </si>
  <si>
    <t xml:space="preserve">Bilag 21 Refusjonsskjema Gunnar Hegg </t>
  </si>
  <si>
    <t>Bilag 22 Innkjøp til HH (Temashop)</t>
  </si>
  <si>
    <t>Bilag 23 Inntekt Prometering  (Sparebank 1 SR Bank Forretningspartner) AS</t>
  </si>
  <si>
    <t>Bilag 24 Kvittering Husfesten 2024 (Kreativ)</t>
  </si>
  <si>
    <t>Bilag 25 Kvittering Husfesten 2024 (Partyland)</t>
  </si>
  <si>
    <t>Bilag 26 Egenandel Nyttårsball 2024 (JUFO)</t>
  </si>
  <si>
    <t>Bilag 27 Faktura Padelturnering (Pizzabakeren Storhaug)</t>
  </si>
  <si>
    <t>Bilag 28 Refusjonsskjema Rekvisita til husfesten (Julie Sandsmark)</t>
  </si>
  <si>
    <t>Bilag 29 Refusjonsskjema Husfesten (Taha Naser)</t>
  </si>
  <si>
    <t>Bilag 30 Utgifter Styretur til Krakow 25-27 Mars 2024</t>
  </si>
  <si>
    <t xml:space="preserve">Tilbakebetaling for egenandel til Krakow (Ella Fossum) </t>
  </si>
  <si>
    <t xml:space="preserve">Bilag 31 Refusjonsskjema Inga Kirnos Popcornmaskin </t>
  </si>
  <si>
    <t>Bilag 32 Purring (Debet)</t>
  </si>
  <si>
    <t xml:space="preserve">Utlegg for toalettlokk Christian Dejligberg Steen </t>
  </si>
  <si>
    <t xml:space="preserve">Tilbakebetaling fra Stavanger Studentliga </t>
  </si>
  <si>
    <t>Bilag 33 Bar Baricade Black Plastic Husfesten(Campus Studentsamfun)</t>
  </si>
  <si>
    <t>Bilag 33 Debet abonement kostnader</t>
  </si>
  <si>
    <t>Bilag 34 SiS Cafe fakturanr 31290 - fatura fra februar</t>
  </si>
  <si>
    <t>Bilag 35 premie til quiz (Paulina Korkus)</t>
  </si>
  <si>
    <t>Bilag 36 premie til fotballkamp (Paulina Korkus)</t>
  </si>
  <si>
    <t>Bilag 37 innkjøp til teambuilding</t>
  </si>
  <si>
    <t>Bilag 38 Christian T. Steen overførte til feil konto</t>
  </si>
  <si>
    <t xml:space="preserve">Bilag 39 betaler Steen tilbake </t>
  </si>
  <si>
    <t>Bilag 40 innkjøp til BW</t>
  </si>
  <si>
    <t>Bilag 41 BW lunsj</t>
  </si>
  <si>
    <t>Bilag 42 betale JUFO for fadderuka</t>
  </si>
  <si>
    <t>Bilag 43 innkjøp teambuilding (Inga Kirnos)</t>
  </si>
  <si>
    <t>Bilag 44 taxi teambuilding (Ulrik Humerfelt)</t>
  </si>
  <si>
    <t>Bilag 45 taxi teambuilding (Sofie Oftebro)</t>
  </si>
  <si>
    <t>Bilag 46 betale Mastøk for fadderuka</t>
  </si>
  <si>
    <t>Bilag 47 - Faktura 126 JUFO BW</t>
  </si>
  <si>
    <t>Bilag 48 - Faktura 134 JUFO BW</t>
  </si>
  <si>
    <t>Bilag 49 - Faktura 135 innbetalting studentpakke</t>
  </si>
  <si>
    <t>Bilag 50 - betaler de som delte ut studenpakker</t>
  </si>
  <si>
    <t>Bilag 51 - gensere til styret</t>
  </si>
  <si>
    <t>Bilag 52 - betaling til debet</t>
  </si>
  <si>
    <t>Bilag 53 - innbetaling Bdo As BW</t>
  </si>
  <si>
    <t xml:space="preserve">Bilag 54 - premie musikkquiz </t>
  </si>
  <si>
    <t>Bilag 55 - faktura fra mastrett fadderuka</t>
  </si>
  <si>
    <t>Bilag 56 - innbetaling PWC for BW</t>
  </si>
  <si>
    <t>Bilag 57 - innbetaling Jæren Sparebank for BW</t>
  </si>
  <si>
    <t>Bilag 58 - innbetaling Rsm AS for BW</t>
  </si>
  <si>
    <t>Balanse</t>
  </si>
  <si>
    <t>IB</t>
  </si>
  <si>
    <t>UB</t>
  </si>
  <si>
    <t>+</t>
  </si>
  <si>
    <t>-</t>
  </si>
  <si>
    <t xml:space="preserve"> #58 </t>
  </si>
  <si>
    <t>8950 Disponering av årsresultat</t>
  </si>
  <si>
    <t>Denne linjen skal alltid gå i null, hvis ikke har du gjort noe galt.</t>
  </si>
  <si>
    <t>SUM</t>
  </si>
  <si>
    <t xml:space="preserve">Budsjettert </t>
  </si>
  <si>
    <t xml:space="preserve">Faktisk </t>
  </si>
  <si>
    <t xml:space="preserve">Avvik </t>
  </si>
  <si>
    <t xml:space="preserve">Sponsoravtale </t>
  </si>
  <si>
    <t xml:space="preserve">Støtte fra SiS </t>
  </si>
  <si>
    <t>Dj konsert på folken</t>
  </si>
  <si>
    <t xml:space="preserve">Businessweek </t>
  </si>
  <si>
    <t>Billettinntekter hovden</t>
  </si>
  <si>
    <t>Billettinnktekter ball</t>
  </si>
  <si>
    <t>Fadderuken</t>
  </si>
  <si>
    <t xml:space="preserve">Sum Inntekter </t>
  </si>
  <si>
    <t>Nyttårsball</t>
  </si>
  <si>
    <t xml:space="preserve">Husfest </t>
  </si>
  <si>
    <t xml:space="preserve">Fadderuken </t>
  </si>
  <si>
    <t xml:space="preserve">Teambuliding styre </t>
  </si>
  <si>
    <t>Div sis cafe</t>
  </si>
  <si>
    <t>Padel kpmg</t>
  </si>
  <si>
    <t>Gensere</t>
  </si>
  <si>
    <t xml:space="preserve">Bannere ol. </t>
  </si>
  <si>
    <t>Hovdenturen</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</si>
</sst>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_-&quot;NOK&quot;\ * #,##0.00_-;\-&quot;NOK&quot;\ * #,##0.00_-;_-&quot;NOK&quot;\ * &quot;-&quot;??_-;_-@"/>
    <numFmt numFmtId="165" formatCode="_-* #,##0.00\ [$kr-414]_-;\-* #,##0.00\ [$kr-414]_-;_-* &quot;-&quot;??\ [$kr-414]_-;_-@"/>
    <numFmt numFmtId="166" formatCode="_ * #,##0_ ;_ * \-#,##0_ ;_ * &quot;-&quot;??_ ;_ @_ "/>
  </numFmts>
  <fonts count="30">
    <font>
      <sz val="12.0"/>
      <color theme="1"/>
      <name val="Calibri"/>
      <scheme val="minor"/>
    </font>
    <font>
      <sz val="12.0"/>
      <color theme="1"/>
      <name val="Calibri"/>
    </font>
    <font>
      <b/>
      <sz val="26.0"/>
      <color theme="1"/>
      <name val="Calibri"/>
    </font>
    <font>
      <i/>
      <sz val="16.0"/>
      <color theme="1"/>
      <name val="Calibri"/>
    </font>
    <font>
      <b/>
      <i/>
      <sz val="16.0"/>
      <color theme="1"/>
      <name val="Calibri"/>
    </font>
    <font>
      <b/>
      <sz val="14.0"/>
      <color theme="1"/>
      <name val="Calibri"/>
    </font>
    <font>
      <sz val="14.0"/>
      <color theme="1"/>
      <name val="Calibri"/>
    </font>
    <font>
      <b/>
      <sz val="18.0"/>
      <color theme="1"/>
      <name val="Calibri"/>
    </font>
    <font>
      <sz val="18.0"/>
      <color theme="1"/>
      <name val="Calibri"/>
    </font>
    <font>
      <color theme="1"/>
      <name val="Calibri"/>
    </font>
    <font>
      <sz val="12.0"/>
      <color rgb="FF000000"/>
      <name val="Calibri"/>
    </font>
    <font>
      <sz val="12.0"/>
      <color rgb="FF00B050"/>
      <name val="Calibri"/>
    </font>
    <font>
      <b/>
      <sz val="12.0"/>
      <color theme="1"/>
      <name val="Calibri"/>
    </font>
    <font>
      <b/>
      <sz val="12.0"/>
      <color theme="9"/>
      <name val="Calibri"/>
    </font>
    <font>
      <b/>
      <sz val="12.0"/>
      <color rgb="FFFF0000"/>
      <name val="Calibri"/>
    </font>
    <font>
      <sz val="11.0"/>
      <color theme="1"/>
      <name val="Calibri"/>
    </font>
    <font/>
    <font>
      <b/>
      <i/>
      <sz val="12.0"/>
      <color theme="1"/>
      <name val="Calibri"/>
    </font>
    <font>
      <sz val="12.0"/>
      <color rgb="FFDEEAF6"/>
      <name val="Calibri"/>
    </font>
    <font>
      <sz val="12.0"/>
      <color rgb="FFDDEBF7"/>
      <name val="Calibri"/>
    </font>
    <font>
      <sz val="12.0"/>
      <color rgb="FFFEF2CB"/>
      <name val="Calibri"/>
    </font>
    <font>
      <sz val="12.0"/>
      <color rgb="FFFFF2CC"/>
      <name val="Calibri"/>
    </font>
    <font>
      <sz val="12.0"/>
      <color rgb="FFE2EFD9"/>
      <name val="Calibri"/>
    </font>
    <font>
      <sz val="12.0"/>
      <color rgb="FFE2EFDA"/>
      <name val="Calibri"/>
    </font>
    <font>
      <b/>
      <sz val="12.0"/>
      <color rgb="FFF4B083"/>
      <name val="Calibri"/>
    </font>
    <font>
      <sz val="12.0"/>
      <color rgb="FFFBE4D5"/>
      <name val="Calibri"/>
    </font>
    <font>
      <sz val="12.0"/>
      <color rgb="FFFCE4D6"/>
      <name val="Calibri"/>
    </font>
    <font>
      <color theme="1"/>
      <name val="Arial"/>
    </font>
    <font>
      <i/>
      <color theme="1"/>
      <name val="Arial"/>
    </font>
    <font>
      <b/>
      <color theme="1"/>
      <name val="Arial"/>
    </font>
  </fonts>
  <fills count="24">
    <fill>
      <patternFill patternType="none"/>
    </fill>
    <fill>
      <patternFill patternType="lightGray"/>
    </fill>
    <fill>
      <patternFill patternType="solid">
        <fgColor theme="0"/>
        <bgColor theme="0"/>
      </patternFill>
    </fill>
    <fill>
      <patternFill patternType="solid">
        <fgColor theme="5"/>
        <bgColor theme="5"/>
      </patternFill>
    </fill>
    <fill>
      <patternFill patternType="solid">
        <fgColor theme="7"/>
        <bgColor theme="7"/>
      </patternFill>
    </fill>
    <fill>
      <patternFill patternType="solid">
        <fgColor rgb="FFA8D08D"/>
        <bgColor rgb="FFA8D08D"/>
      </patternFill>
    </fill>
    <fill>
      <patternFill patternType="solid">
        <fgColor rgb="FF9CC2E5"/>
        <bgColor rgb="FF9CC2E5"/>
      </patternFill>
    </fill>
    <fill>
      <patternFill patternType="solid">
        <fgColor rgb="FFC5E0B3"/>
        <bgColor rgb="FFC5E0B3"/>
      </patternFill>
    </fill>
    <fill>
      <patternFill patternType="solid">
        <fgColor rgb="FFBDD6EE"/>
        <bgColor rgb="FFBDD6EE"/>
      </patternFill>
    </fill>
    <fill>
      <patternFill patternType="solid">
        <fgColor rgb="FFFFD965"/>
        <bgColor rgb="FFFFD965"/>
      </patternFill>
    </fill>
    <fill>
      <patternFill patternType="solid">
        <fgColor rgb="FFFFE598"/>
        <bgColor rgb="FFFFE598"/>
      </patternFill>
    </fill>
    <fill>
      <patternFill patternType="solid">
        <fgColor rgb="FFF4B083"/>
        <bgColor rgb="FFF4B083"/>
      </patternFill>
    </fill>
    <fill>
      <patternFill patternType="solid">
        <fgColor rgb="FFF7CAAC"/>
        <bgColor rgb="FFF7CAAC"/>
      </patternFill>
    </fill>
    <fill>
      <patternFill patternType="solid">
        <fgColor rgb="FFBFBFBF"/>
        <bgColor rgb="FFBFBFBF"/>
      </patternFill>
    </fill>
    <fill>
      <patternFill patternType="solid">
        <fgColor rgb="FFFFFFFF"/>
        <bgColor rgb="FFFFFFFF"/>
      </patternFill>
    </fill>
    <fill>
      <patternFill patternType="solid">
        <fgColor rgb="FFD8D8D8"/>
        <bgColor rgb="FFD8D8D8"/>
      </patternFill>
    </fill>
    <fill>
      <patternFill patternType="solid">
        <fgColor rgb="FF9BC2E6"/>
        <bgColor rgb="FF9BC2E6"/>
      </patternFill>
    </fill>
    <fill>
      <patternFill patternType="solid">
        <fgColor rgb="FFBDD7EE"/>
        <bgColor rgb="FFBDD7EE"/>
      </patternFill>
    </fill>
    <fill>
      <patternFill patternType="solid">
        <fgColor rgb="FFFFD966"/>
        <bgColor rgb="FFFFD966"/>
      </patternFill>
    </fill>
    <fill>
      <patternFill patternType="solid">
        <fgColor rgb="FFFFE699"/>
        <bgColor rgb="FFFFE699"/>
      </patternFill>
    </fill>
    <fill>
      <patternFill patternType="solid">
        <fgColor rgb="FFA9D08E"/>
        <bgColor rgb="FFA9D08E"/>
      </patternFill>
    </fill>
    <fill>
      <patternFill patternType="solid">
        <fgColor rgb="FFC6E0B4"/>
        <bgColor rgb="FFC6E0B4"/>
      </patternFill>
    </fill>
    <fill>
      <patternFill patternType="solid">
        <fgColor rgb="FFF4B084"/>
        <bgColor rgb="FFF4B084"/>
      </patternFill>
    </fill>
    <fill>
      <patternFill patternType="solid">
        <fgColor rgb="FFF8CBAD"/>
        <bgColor rgb="FFF8CBAD"/>
      </patternFill>
    </fill>
  </fills>
  <borders count="27">
    <border/>
    <border>
      <left/>
      <right/>
      <top/>
      <bottom/>
    </border>
    <border>
      <left style="thin">
        <color theme="1"/>
      </left>
      <right/>
      <top style="thin">
        <color theme="1"/>
      </top>
      <bottom style="thin">
        <color theme="1"/>
      </bottom>
    </border>
    <border>
      <left/>
      <right/>
      <top style="thin">
        <color theme="1"/>
      </top>
      <bottom style="thin">
        <color theme="1"/>
      </bottom>
    </border>
    <border>
      <top style="thin">
        <color theme="1"/>
      </top>
      <bottom style="thin">
        <color theme="1"/>
      </bottom>
    </border>
    <border>
      <left/>
      <right/>
      <top/>
      <bottom style="thin">
        <color rgb="FF000000"/>
      </bottom>
    </border>
    <border>
      <left/>
      <right style="thin">
        <color theme="1"/>
      </right>
      <top style="thin">
        <color theme="1"/>
      </top>
      <bottom style="thin">
        <color theme="1"/>
      </bottom>
    </border>
    <border>
      <left style="thin">
        <color theme="1"/>
      </left>
      <right style="thin">
        <color theme="1"/>
      </right>
      <top style="thin">
        <color theme="1"/>
      </top>
    </border>
    <border>
      <left style="thin">
        <color theme="1"/>
      </left>
      <right style="thin">
        <color theme="1"/>
      </right>
      <top style="thin">
        <color rgb="FF000000"/>
      </top>
    </border>
    <border>
      <left style="thin">
        <color theme="1"/>
      </left>
      <right style="thin">
        <color theme="1"/>
      </right>
    </border>
    <border>
      <left style="thin">
        <color theme="1"/>
      </left>
      <right style="thin">
        <color theme="1"/>
      </right>
      <bottom style="thin">
        <color theme="1"/>
      </bottom>
    </border>
    <border>
      <left style="thin">
        <color theme="1"/>
      </left>
      <right style="thin">
        <color theme="1"/>
      </right>
      <bottom style="thin">
        <color rgb="FF000000"/>
      </bottom>
    </border>
    <border>
      <left style="thin">
        <color theme="1"/>
      </left>
      <right style="thin">
        <color theme="1"/>
      </right>
      <top style="thin">
        <color theme="1"/>
      </top>
      <bottom/>
    </border>
    <border>
      <left style="thin">
        <color theme="1"/>
      </left>
      <right/>
      <top style="thin">
        <color theme="1"/>
      </top>
      <bottom/>
    </border>
    <border>
      <left style="thin">
        <color theme="1"/>
      </left>
      <right style="thin">
        <color theme="1"/>
      </right>
      <top/>
      <bottom style="thin">
        <color theme="1"/>
      </bottom>
    </border>
    <border>
      <left style="thin">
        <color theme="1"/>
      </left>
      <right style="thin">
        <color rgb="FF000000"/>
      </right>
      <top/>
      <bottom/>
    </border>
    <border>
      <left/>
      <right style="thin">
        <color rgb="FF000000"/>
      </right>
      <top/>
      <bottom/>
    </border>
    <border>
      <left style="thin">
        <color theme="1"/>
      </left>
      <right style="thin">
        <color theme="1"/>
      </right>
      <top style="thin">
        <color theme="1"/>
      </top>
      <bottom style="thin">
        <color theme="1"/>
      </bottom>
    </border>
    <border>
      <left style="thin">
        <color theme="1"/>
      </left>
      <right style="thin">
        <color rgb="FF000000"/>
      </right>
      <top style="thin">
        <color rgb="FF000000"/>
      </top>
      <bottom/>
    </border>
    <border>
      <left/>
      <right/>
      <top style="thin">
        <color rgb="FF000000"/>
      </top>
      <bottom/>
    </border>
    <border>
      <left/>
      <right style="thin">
        <color rgb="FF000000"/>
      </right>
      <top style="thin">
        <color rgb="FF000000"/>
      </top>
      <bottom/>
    </border>
    <border>
      <left/>
      <right/>
      <top style="thin">
        <color rgb="FF000000"/>
      </top>
      <bottom style="thin">
        <color rgb="FF000000"/>
      </bottom>
    </border>
    <border>
      <left style="thin">
        <color theme="1"/>
      </left>
      <right style="thin">
        <color rgb="FF000000"/>
      </right>
      <top style="thin">
        <color theme="1"/>
      </top>
      <bottom style="thin">
        <color theme="1"/>
      </bottom>
    </border>
    <border>
      <left/>
      <right style="thin">
        <color rgb="FF000000"/>
      </right>
      <top style="thin">
        <color theme="1"/>
      </top>
      <bottom style="thin">
        <color theme="1"/>
      </bottom>
    </border>
    <border>
      <left style="thin">
        <color theme="1"/>
      </left>
      <right/>
      <top/>
      <bottom/>
    </border>
    <border>
      <left style="thin">
        <color theme="1"/>
      </left>
      <right style="thin">
        <color theme="1"/>
      </right>
      <top/>
      <bottom/>
    </border>
    <border>
      <left style="thin">
        <color theme="1"/>
      </left>
      <top style="thin">
        <color theme="1"/>
      </top>
      <bottom style="thin">
        <color theme="1"/>
      </bottom>
    </border>
  </borders>
  <cellStyleXfs count="1">
    <xf borderId="0" fillId="0" fontId="0" numFmtId="0" applyAlignment="1" applyFont="1"/>
  </cellStyleXfs>
  <cellXfs count="145">
    <xf borderId="0" fillId="0" fontId="0" numFmtId="0" xfId="0" applyAlignment="1" applyFont="1">
      <alignment readingOrder="0" shrinkToFit="0" vertical="bottom" wrapText="0"/>
    </xf>
    <xf borderId="1" fillId="2" fontId="1" numFmtId="0" xfId="0" applyBorder="1" applyFill="1" applyFont="1"/>
    <xf borderId="1" fillId="2" fontId="2" numFmtId="0" xfId="0" applyAlignment="1" applyBorder="1" applyFont="1">
      <alignment readingOrder="0"/>
    </xf>
    <xf borderId="0" fillId="0" fontId="2" numFmtId="0" xfId="0" applyAlignment="1" applyFont="1">
      <alignment horizontal="center" readingOrder="0"/>
    </xf>
    <xf borderId="0" fillId="0" fontId="2" numFmtId="0" xfId="0" applyAlignment="1" applyFont="1">
      <alignment horizontal="center"/>
    </xf>
    <xf borderId="1" fillId="3" fontId="1" numFmtId="0" xfId="0" applyBorder="1" applyFill="1" applyFont="1"/>
    <xf borderId="1" fillId="4" fontId="1" numFmtId="0" xfId="0" applyBorder="1" applyFill="1" applyFont="1"/>
    <xf borderId="0" fillId="0" fontId="3" numFmtId="0" xfId="0" applyAlignment="1" applyFont="1">
      <alignment horizontal="center"/>
    </xf>
    <xf borderId="1" fillId="5" fontId="4" numFmtId="0" xfId="0" applyBorder="1" applyFill="1" applyFont="1"/>
    <xf borderId="1" fillId="5" fontId="1" numFmtId="0" xfId="0" applyBorder="1" applyFont="1"/>
    <xf borderId="1" fillId="6" fontId="4" numFmtId="0" xfId="0" applyBorder="1" applyFill="1" applyFont="1"/>
    <xf borderId="1" fillId="6" fontId="1" numFmtId="0" xfId="0" applyBorder="1" applyFont="1"/>
    <xf borderId="1" fillId="7" fontId="1" numFmtId="0" xfId="0" applyBorder="1" applyFill="1" applyFont="1"/>
    <xf borderId="1" fillId="7" fontId="1" numFmtId="164" xfId="0" applyBorder="1" applyFont="1" applyNumberFormat="1"/>
    <xf borderId="1" fillId="8" fontId="1" numFmtId="0" xfId="0" applyBorder="1" applyFill="1" applyFont="1"/>
    <xf borderId="1" fillId="8" fontId="1" numFmtId="164" xfId="0" applyBorder="1" applyFont="1" applyNumberFormat="1"/>
    <xf borderId="1" fillId="6" fontId="5" numFmtId="0" xfId="0" applyBorder="1" applyFont="1"/>
    <xf borderId="1" fillId="6" fontId="6" numFmtId="164" xfId="0" applyBorder="1" applyFont="1" applyNumberFormat="1"/>
    <xf borderId="1" fillId="5" fontId="5" numFmtId="0" xfId="0" applyBorder="1" applyFont="1"/>
    <xf borderId="1" fillId="5" fontId="6" numFmtId="164" xfId="0" applyBorder="1" applyFont="1" applyNumberFormat="1"/>
    <xf borderId="1" fillId="9" fontId="4" numFmtId="0" xfId="0" applyBorder="1" applyFill="1" applyFont="1"/>
    <xf borderId="1" fillId="9" fontId="1" numFmtId="0" xfId="0" applyBorder="1" applyFont="1"/>
    <xf borderId="1" fillId="10" fontId="1" numFmtId="0" xfId="0" applyBorder="1" applyFill="1" applyFont="1"/>
    <xf borderId="1" fillId="10" fontId="1" numFmtId="164" xfId="0" applyBorder="1" applyFont="1" applyNumberFormat="1"/>
    <xf borderId="1" fillId="11" fontId="4" numFmtId="0" xfId="0" applyBorder="1" applyFill="1" applyFont="1"/>
    <xf borderId="1" fillId="11" fontId="1" numFmtId="0" xfId="0" applyBorder="1" applyFont="1"/>
    <xf borderId="1" fillId="12" fontId="1" numFmtId="0" xfId="0" applyBorder="1" applyFill="1" applyFont="1"/>
    <xf borderId="1" fillId="12" fontId="1" numFmtId="164" xfId="0" applyBorder="1" applyFont="1" applyNumberFormat="1"/>
    <xf borderId="1" fillId="9" fontId="5" numFmtId="0" xfId="0" applyBorder="1" applyFont="1"/>
    <xf borderId="1" fillId="9" fontId="6" numFmtId="164" xfId="0" applyBorder="1" applyFont="1" applyNumberFormat="1"/>
    <xf borderId="1" fillId="11" fontId="5" numFmtId="0" xfId="0" applyBorder="1" applyFont="1"/>
    <xf borderId="1" fillId="11" fontId="6" numFmtId="164" xfId="0" applyBorder="1" applyFont="1" applyNumberFormat="1"/>
    <xf borderId="1" fillId="13" fontId="7" numFmtId="0" xfId="0" applyBorder="1" applyFill="1" applyFont="1"/>
    <xf borderId="1" fillId="13" fontId="8" numFmtId="164" xfId="0" applyBorder="1" applyFont="1" applyNumberFormat="1"/>
    <xf borderId="0" fillId="0" fontId="9" numFmtId="0" xfId="0" applyFont="1"/>
    <xf borderId="1" fillId="14" fontId="10" numFmtId="0" xfId="0" applyBorder="1" applyFill="1" applyFont="1"/>
    <xf borderId="0" fillId="0" fontId="11" numFmtId="0" xfId="0" applyFont="1"/>
    <xf borderId="1" fillId="2" fontId="1" numFmtId="0" xfId="0" applyAlignment="1" applyBorder="1" applyFont="1">
      <alignment vertical="center"/>
    </xf>
    <xf borderId="2" fillId="15" fontId="12" numFmtId="0" xfId="0" applyAlignment="1" applyBorder="1" applyFill="1" applyFont="1">
      <alignment horizontal="left"/>
    </xf>
    <xf borderId="3" fillId="15" fontId="12" numFmtId="0" xfId="0" applyBorder="1" applyFont="1"/>
    <xf borderId="2" fillId="2" fontId="12" numFmtId="0" xfId="0" applyAlignment="1" applyBorder="1" applyFont="1">
      <alignment horizontal="left"/>
    </xf>
    <xf borderId="3" fillId="2" fontId="12" numFmtId="0" xfId="0" applyBorder="1" applyFont="1"/>
    <xf borderId="3" fillId="2" fontId="1" numFmtId="16" xfId="0" applyAlignment="1" applyBorder="1" applyFont="1" applyNumberFormat="1">
      <alignment horizontal="center"/>
    </xf>
    <xf borderId="4" fillId="0" fontId="1" numFmtId="16" xfId="0" applyAlignment="1" applyBorder="1" applyFont="1" applyNumberFormat="1">
      <alignment horizontal="center"/>
    </xf>
    <xf borderId="3" fillId="2" fontId="1" numFmtId="14" xfId="0" applyAlignment="1" applyBorder="1" applyFont="1" applyNumberFormat="1">
      <alignment horizontal="center"/>
    </xf>
    <xf borderId="5" fillId="14" fontId="10" numFmtId="16" xfId="0" applyAlignment="1" applyBorder="1" applyFont="1" applyNumberFormat="1">
      <alignment horizontal="center"/>
    </xf>
    <xf borderId="3" fillId="2" fontId="1" numFmtId="0" xfId="0" applyAlignment="1" applyBorder="1" applyFont="1">
      <alignment horizontal="center"/>
    </xf>
    <xf borderId="6" fillId="2" fontId="1" numFmtId="0" xfId="0" applyAlignment="1" applyBorder="1" applyFont="1">
      <alignment horizontal="center"/>
    </xf>
    <xf borderId="7" fillId="15" fontId="1" numFmtId="0" xfId="0" applyAlignment="1" applyBorder="1" applyFont="1">
      <alignment horizontal="center" shrinkToFit="0" vertical="center" wrapText="1"/>
    </xf>
    <xf borderId="7" fillId="2" fontId="12" numFmtId="0" xfId="0" applyAlignment="1" applyBorder="1" applyFont="1">
      <alignment horizontal="left" shrinkToFit="0" vertical="center" wrapText="1"/>
    </xf>
    <xf borderId="7" fillId="0" fontId="13" numFmtId="0" xfId="0" applyAlignment="1" applyBorder="1" applyFont="1">
      <alignment horizontal="center" shrinkToFit="0" wrapText="1"/>
    </xf>
    <xf borderId="7" fillId="0" fontId="14" numFmtId="0" xfId="0" applyAlignment="1" applyBorder="1" applyFont="1">
      <alignment horizontal="center" shrinkToFit="0" wrapText="1"/>
    </xf>
    <xf borderId="7" fillId="0" fontId="1" numFmtId="0" xfId="0" applyAlignment="1" applyBorder="1" applyFont="1">
      <alignment horizontal="center" readingOrder="0" shrinkToFit="0" wrapText="1"/>
    </xf>
    <xf borderId="7" fillId="0" fontId="15" numFmtId="0" xfId="0" applyAlignment="1" applyBorder="1" applyFont="1">
      <alignment horizontal="center" readingOrder="0" shrinkToFit="0" wrapText="1"/>
    </xf>
    <xf borderId="7" fillId="0" fontId="1" numFmtId="0" xfId="0" applyAlignment="1" applyBorder="1" applyFont="1">
      <alignment horizontal="center" shrinkToFit="0" wrapText="1"/>
    </xf>
    <xf borderId="8" fillId="0" fontId="10" numFmtId="0" xfId="0" applyAlignment="1" applyBorder="1" applyFont="1">
      <alignment horizontal="center" shrinkToFit="0" wrapText="1"/>
    </xf>
    <xf borderId="9" fillId="0" fontId="16" numFmtId="0" xfId="0" applyBorder="1" applyFont="1"/>
    <xf borderId="10" fillId="0" fontId="16" numFmtId="0" xfId="0" applyBorder="1" applyFont="1"/>
    <xf borderId="11" fillId="0" fontId="16" numFmtId="0" xfId="0" applyBorder="1" applyFont="1"/>
    <xf borderId="12" fillId="2" fontId="1" numFmtId="0" xfId="0" applyBorder="1" applyFont="1"/>
    <xf borderId="13" fillId="2" fontId="5" numFmtId="0" xfId="0" applyBorder="1" applyFont="1"/>
    <xf borderId="1" fillId="2" fontId="1" numFmtId="0" xfId="0" applyAlignment="1" applyBorder="1" applyFont="1">
      <alignment horizontal="center"/>
    </xf>
    <xf borderId="1" fillId="14" fontId="10" numFmtId="0" xfId="0" applyAlignment="1" applyBorder="1" applyFont="1">
      <alignment horizontal="center"/>
    </xf>
    <xf borderId="14" fillId="6" fontId="1" numFmtId="0" xfId="0" applyBorder="1" applyFont="1"/>
    <xf borderId="15" fillId="6" fontId="17" numFmtId="0" xfId="0" applyBorder="1" applyFont="1"/>
    <xf borderId="1" fillId="6" fontId="18" numFmtId="0" xfId="0" applyAlignment="1" applyBorder="1" applyFont="1">
      <alignment horizontal="center"/>
    </xf>
    <xf borderId="16" fillId="6" fontId="18" numFmtId="0" xfId="0" applyAlignment="1" applyBorder="1" applyFont="1">
      <alignment horizontal="center"/>
    </xf>
    <xf borderId="1" fillId="16" fontId="19" numFmtId="0" xfId="0" applyAlignment="1" applyBorder="1" applyFill="1" applyFont="1">
      <alignment horizontal="center"/>
    </xf>
    <xf borderId="17" fillId="8" fontId="12" numFmtId="0" xfId="0" applyAlignment="1" applyBorder="1" applyFont="1">
      <alignment horizontal="center"/>
    </xf>
    <xf borderId="18" fillId="8" fontId="1" numFmtId="0" xfId="0" applyBorder="1" applyFont="1"/>
    <xf borderId="19" fillId="8" fontId="1" numFmtId="164" xfId="0" applyBorder="1" applyFont="1" applyNumberFormat="1"/>
    <xf borderId="20" fillId="8" fontId="1" numFmtId="164" xfId="0" applyBorder="1" applyFont="1" applyNumberFormat="1"/>
    <xf borderId="3" fillId="8" fontId="1" numFmtId="164" xfId="0" applyBorder="1" applyFont="1" applyNumberFormat="1"/>
    <xf borderId="21" fillId="8" fontId="1" numFmtId="164" xfId="0" applyBorder="1" applyFont="1" applyNumberFormat="1"/>
    <xf borderId="21" fillId="17" fontId="10" numFmtId="164" xfId="0" applyBorder="1" applyFill="1" applyFont="1" applyNumberFormat="1"/>
    <xf borderId="22" fillId="8" fontId="1" numFmtId="0" xfId="0" applyBorder="1" applyFont="1"/>
    <xf borderId="23" fillId="8" fontId="1" numFmtId="164" xfId="0" applyBorder="1" applyFont="1" applyNumberFormat="1"/>
    <xf borderId="1" fillId="17" fontId="10" numFmtId="164" xfId="0" applyBorder="1" applyFont="1" applyNumberFormat="1"/>
    <xf borderId="5" fillId="17" fontId="10" numFmtId="164" xfId="0" applyBorder="1" applyFont="1" applyNumberFormat="1"/>
    <xf borderId="14" fillId="8" fontId="12" numFmtId="0" xfId="0" applyAlignment="1" applyBorder="1" applyFont="1">
      <alignment horizontal="center"/>
    </xf>
    <xf borderId="3" fillId="8" fontId="1" numFmtId="164" xfId="0" applyAlignment="1" applyBorder="1" applyFont="1" applyNumberFormat="1">
      <alignment readingOrder="0"/>
    </xf>
    <xf borderId="12" fillId="2" fontId="12" numFmtId="0" xfId="0" applyAlignment="1" applyBorder="1" applyFont="1">
      <alignment horizontal="center"/>
    </xf>
    <xf borderId="24" fillId="2" fontId="1" numFmtId="0" xfId="0" applyBorder="1" applyFont="1"/>
    <xf borderId="1" fillId="2" fontId="1" numFmtId="164" xfId="0" applyBorder="1" applyFont="1" applyNumberFormat="1"/>
    <xf borderId="1" fillId="14" fontId="10" numFmtId="164" xfId="0" applyBorder="1" applyFont="1" applyNumberFormat="1"/>
    <xf borderId="14" fillId="9" fontId="12" numFmtId="0" xfId="0" applyAlignment="1" applyBorder="1" applyFont="1">
      <alignment horizontal="center"/>
    </xf>
    <xf borderId="15" fillId="9" fontId="17" numFmtId="0" xfId="0" applyBorder="1" applyFont="1"/>
    <xf borderId="1" fillId="9" fontId="20" numFmtId="164" xfId="0" applyAlignment="1" applyBorder="1" applyFont="1" applyNumberFormat="1">
      <alignment horizontal="center"/>
    </xf>
    <xf borderId="16" fillId="9" fontId="20" numFmtId="164" xfId="0" applyAlignment="1" applyBorder="1" applyFont="1" applyNumberFormat="1">
      <alignment horizontal="center"/>
    </xf>
    <xf borderId="1" fillId="18" fontId="21" numFmtId="164" xfId="0" applyAlignment="1" applyBorder="1" applyFill="1" applyFont="1" applyNumberFormat="1">
      <alignment horizontal="center"/>
    </xf>
    <xf borderId="17" fillId="10" fontId="12" numFmtId="0" xfId="0" applyAlignment="1" applyBorder="1" applyFont="1">
      <alignment horizontal="center"/>
    </xf>
    <xf borderId="22" fillId="10" fontId="1" numFmtId="0" xfId="0" applyBorder="1" applyFont="1"/>
    <xf borderId="3" fillId="10" fontId="1" numFmtId="164" xfId="0" applyAlignment="1" applyBorder="1" applyFont="1" applyNumberFormat="1">
      <alignment readingOrder="0"/>
    </xf>
    <xf borderId="23" fillId="10" fontId="1" numFmtId="164" xfId="0" applyBorder="1" applyFont="1" applyNumberFormat="1"/>
    <xf borderId="3" fillId="10" fontId="1" numFmtId="164" xfId="0" applyBorder="1" applyFont="1" applyNumberFormat="1"/>
    <xf borderId="21" fillId="19" fontId="10" numFmtId="164" xfId="0" applyBorder="1" applyFill="1" applyFont="1" applyNumberFormat="1"/>
    <xf borderId="5" fillId="19" fontId="10" numFmtId="164" xfId="0" applyBorder="1" applyFont="1" applyNumberFormat="1"/>
    <xf borderId="7" fillId="0" fontId="12" numFmtId="0" xfId="0" applyAlignment="1" applyBorder="1" applyFont="1">
      <alignment horizontal="center"/>
    </xf>
    <xf borderId="25" fillId="2" fontId="12" numFmtId="0" xfId="0" applyAlignment="1" applyBorder="1" applyFont="1">
      <alignment horizontal="center"/>
    </xf>
    <xf borderId="24" fillId="2" fontId="5" numFmtId="0" xfId="0" applyBorder="1" applyFont="1"/>
    <xf borderId="14" fillId="5" fontId="12" numFmtId="0" xfId="0" applyAlignment="1" applyBorder="1" applyFont="1">
      <alignment horizontal="center"/>
    </xf>
    <xf borderId="15" fillId="5" fontId="17" numFmtId="0" xfId="0" applyBorder="1" applyFont="1"/>
    <xf borderId="1" fillId="5" fontId="22" numFmtId="164" xfId="0" applyAlignment="1" applyBorder="1" applyFont="1" applyNumberFormat="1">
      <alignment horizontal="center"/>
    </xf>
    <xf borderId="16" fillId="5" fontId="22" numFmtId="164" xfId="0" applyAlignment="1" applyBorder="1" applyFont="1" applyNumberFormat="1">
      <alignment horizontal="center"/>
    </xf>
    <xf borderId="1" fillId="20" fontId="23" numFmtId="164" xfId="0" applyAlignment="1" applyBorder="1" applyFill="1" applyFont="1" applyNumberFormat="1">
      <alignment horizontal="center"/>
    </xf>
    <xf borderId="17" fillId="7" fontId="12" numFmtId="0" xfId="0" applyAlignment="1" applyBorder="1" applyFont="1">
      <alignment horizontal="center"/>
    </xf>
    <xf borderId="22" fillId="7" fontId="1" numFmtId="0" xfId="0" applyBorder="1" applyFont="1"/>
    <xf borderId="3" fillId="7" fontId="1" numFmtId="164" xfId="0" applyBorder="1" applyFont="1" applyNumberFormat="1"/>
    <xf borderId="23" fillId="7" fontId="1" numFmtId="164" xfId="0" applyBorder="1" applyFont="1" applyNumberFormat="1"/>
    <xf borderId="21" fillId="21" fontId="10" numFmtId="164" xfId="0" applyBorder="1" applyFill="1" applyFont="1" applyNumberFormat="1"/>
    <xf borderId="3" fillId="7" fontId="1" numFmtId="164" xfId="0" applyAlignment="1" applyBorder="1" applyFont="1" applyNumberFormat="1">
      <alignment readingOrder="0"/>
    </xf>
    <xf borderId="5" fillId="21" fontId="10" numFmtId="164" xfId="0" applyBorder="1" applyFont="1" applyNumberFormat="1"/>
    <xf borderId="14" fillId="11" fontId="24" numFmtId="0" xfId="0" applyAlignment="1" applyBorder="1" applyFont="1">
      <alignment horizontal="center"/>
    </xf>
    <xf borderId="1" fillId="2" fontId="12" numFmtId="0" xfId="0" applyAlignment="1" applyBorder="1" applyFont="1">
      <alignment horizontal="center"/>
    </xf>
    <xf borderId="15" fillId="11" fontId="17" numFmtId="0" xfId="0" applyBorder="1" applyFont="1"/>
    <xf borderId="1" fillId="11" fontId="25" numFmtId="164" xfId="0" applyAlignment="1" applyBorder="1" applyFont="1" applyNumberFormat="1">
      <alignment horizontal="center"/>
    </xf>
    <xf borderId="16" fillId="11" fontId="25" numFmtId="164" xfId="0" applyAlignment="1" applyBorder="1" applyFont="1" applyNumberFormat="1">
      <alignment horizontal="center"/>
    </xf>
    <xf borderId="1" fillId="22" fontId="26" numFmtId="164" xfId="0" applyAlignment="1" applyBorder="1" applyFill="1" applyFont="1" applyNumberFormat="1">
      <alignment horizontal="center"/>
    </xf>
    <xf borderId="17" fillId="12" fontId="12" numFmtId="0" xfId="0" applyAlignment="1" applyBorder="1" applyFont="1">
      <alignment horizontal="center"/>
    </xf>
    <xf borderId="0" fillId="0" fontId="12" numFmtId="0" xfId="0" applyAlignment="1" applyFont="1">
      <alignment horizontal="center"/>
    </xf>
    <xf borderId="22" fillId="12" fontId="1" numFmtId="0" xfId="0" applyBorder="1" applyFont="1"/>
    <xf borderId="3" fillId="12" fontId="1" numFmtId="164" xfId="0" applyBorder="1" applyFont="1" applyNumberFormat="1"/>
    <xf borderId="23" fillId="12" fontId="1" numFmtId="164" xfId="0" applyBorder="1" applyFont="1" applyNumberFormat="1"/>
    <xf borderId="21" fillId="23" fontId="10" numFmtId="164" xfId="0" applyBorder="1" applyFill="1" applyFont="1" applyNumberFormat="1"/>
    <xf borderId="5" fillId="23" fontId="10" numFmtId="164" xfId="0" applyBorder="1" applyFont="1" applyNumberFormat="1"/>
    <xf borderId="3" fillId="12" fontId="1" numFmtId="164" xfId="0" applyAlignment="1" applyBorder="1" applyFont="1" applyNumberFormat="1">
      <alignment readingOrder="0"/>
    </xf>
    <xf borderId="26" fillId="2" fontId="1" numFmtId="0" xfId="0" applyAlignment="1" applyBorder="1" applyFont="1">
      <alignment horizontal="center"/>
    </xf>
    <xf borderId="4" fillId="0" fontId="16" numFmtId="0" xfId="0" applyBorder="1" applyFont="1"/>
    <xf borderId="1" fillId="2" fontId="1" numFmtId="164" xfId="0" applyAlignment="1" applyBorder="1" applyFont="1" applyNumberFormat="1">
      <alignment horizontal="center"/>
    </xf>
    <xf borderId="2" fillId="13" fontId="5" numFmtId="0" xfId="0" applyBorder="1" applyFont="1"/>
    <xf borderId="3" fillId="13" fontId="6" numFmtId="164" xfId="0" applyBorder="1" applyFont="1" applyNumberFormat="1"/>
    <xf borderId="6" fillId="13" fontId="6" numFmtId="164" xfId="0" applyBorder="1" applyFont="1" applyNumberFormat="1"/>
    <xf borderId="1" fillId="14" fontId="6" numFmtId="164" xfId="0" applyBorder="1" applyFont="1" applyNumberFormat="1"/>
    <xf borderId="0" fillId="0" fontId="10" numFmtId="0" xfId="0" applyFont="1"/>
    <xf borderId="0" fillId="0" fontId="27" numFmtId="165" xfId="0" applyAlignment="1" applyFont="1" applyNumberFormat="1">
      <alignment vertical="bottom"/>
    </xf>
    <xf borderId="0" fillId="0" fontId="28" numFmtId="165" xfId="0" applyAlignment="1" applyFont="1" applyNumberFormat="1">
      <alignment readingOrder="0" vertical="bottom"/>
    </xf>
    <xf borderId="0" fillId="0" fontId="29" numFmtId="165" xfId="0" applyAlignment="1" applyFont="1" applyNumberFormat="1">
      <alignment vertical="bottom"/>
    </xf>
    <xf borderId="0" fillId="0" fontId="1" numFmtId="166" xfId="0" applyFont="1" applyNumberFormat="1"/>
    <xf borderId="0" fillId="0" fontId="27" numFmtId="165" xfId="0" applyAlignment="1" applyFont="1" applyNumberFormat="1">
      <alignment horizontal="right" readingOrder="0" vertical="bottom"/>
    </xf>
    <xf borderId="0" fillId="0" fontId="1" numFmtId="166" xfId="0" applyAlignment="1" applyFont="1" applyNumberFormat="1">
      <alignment readingOrder="0"/>
    </xf>
    <xf borderId="0" fillId="0" fontId="27" numFmtId="165" xfId="0" applyAlignment="1" applyFont="1" applyNumberFormat="1">
      <alignment horizontal="right" vertical="bottom"/>
    </xf>
    <xf borderId="0" fillId="0" fontId="28" numFmtId="165" xfId="0" applyAlignment="1" applyFont="1" applyNumberFormat="1">
      <alignment vertical="bottom"/>
    </xf>
    <xf borderId="0" fillId="0" fontId="28" numFmtId="165" xfId="0" applyAlignment="1" applyFont="1" applyNumberFormat="1">
      <alignment horizontal="right" vertical="bottom"/>
    </xf>
    <xf borderId="0" fillId="0" fontId="29" numFmtId="165" xfId="0" applyAlignment="1" applyFont="1" applyNumberFormat="1">
      <alignment horizontal="right" vertical="bottom"/>
    </xf>
    <xf borderId="0" fillId="0" fontId="27" numFmtId="0" xfId="0" applyAlignment="1" applyFont="1">
      <alignment vertical="bottom"/>
    </xf>
  </cellXfs>
  <cellStyles count="1">
    <cellStyle xfId="0" name="Normal" builtinId="0"/>
  </cellStyles>
  <dxfs count="2">
    <dxf>
      <font>
        <color rgb="FF006100"/>
      </font>
      <fill>
        <patternFill patternType="solid">
          <fgColor rgb="FFC6EFCE"/>
          <bgColor rgb="FFC6EFCE"/>
        </patternFill>
      </fill>
      <border/>
    </dxf>
    <dxf>
      <font>
        <color rgb="FF9C0006"/>
      </font>
      <fill>
        <patternFill patternType="solid">
          <fgColor rgb="FFFFC7CE"/>
          <bgColor rgb="FFFFC7CE"/>
        </patternFill>
      </fill>
      <border/>
    </dxf>
  </dxfs>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sharedStrings" Target="sharedStrings.xml"/><Relationship Id="rId7" Type="http://customschemas.google.com/relationships/workbookmetadata" Target="metadata"/><Relationship Id="rId2" Type="http://schemas.openxmlformats.org/officeDocument/2006/relationships/styles" Target="styles.xml"/><Relationship Id="rId1" Type="http://schemas.openxmlformats.org/officeDocument/2006/relationships/theme" Target="theme/theme1.xml"/><Relationship Id="rId6" Type="http://schemas.openxmlformats.org/officeDocument/2006/relationships/worksheet" Target="worksheets/sheet3.xml"/><Relationship Id="rId5" Type="http://schemas.openxmlformats.org/officeDocument/2006/relationships/worksheet" Target="worksheets/sheet2.xml"/><Relationship Id="rId10" Type="http://schemas.openxmlformats.org/officeDocument/2006/relationships/customXml" Target="../customXml/item3.xml"/><Relationship Id="rId4" Type="http://schemas.openxmlformats.org/officeDocument/2006/relationships/worksheet" Target="worksheets/sheet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2.xml"/><Relationship Id="rId3"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67"/>
    <col customWidth="1" min="2" max="2" width="43.0"/>
    <col customWidth="1" min="3" max="3" width="22.11"/>
    <col customWidth="1" min="4" max="5" width="6.67"/>
    <col customWidth="1" min="6" max="6" width="34.67"/>
    <col customWidth="1" min="7" max="7" width="22.11"/>
    <col customWidth="1" min="8" max="8" width="4.78"/>
    <col customWidth="1" min="9" max="26" width="11.0"/>
  </cols>
  <sheetData>
    <row r="1" ht="15.75" customHeight="1">
      <c r="A1" s="1"/>
      <c r="B1" s="1"/>
      <c r="C1" s="1"/>
      <c r="D1" s="1"/>
      <c r="E1" s="1"/>
      <c r="F1" s="1"/>
      <c r="G1" s="1"/>
      <c r="H1" s="1"/>
    </row>
    <row r="2" ht="15.75" customHeight="1">
      <c r="A2" s="1"/>
      <c r="B2" s="1"/>
      <c r="C2" s="1"/>
      <c r="D2" s="1"/>
      <c r="E2" s="1"/>
      <c r="F2" s="1"/>
      <c r="G2" s="1"/>
      <c r="H2" s="1"/>
    </row>
    <row r="3" ht="15.75" customHeight="1">
      <c r="A3" s="1"/>
      <c r="B3" s="2"/>
      <c r="C3" s="1"/>
      <c r="D3" s="1"/>
      <c r="E3" s="1"/>
      <c r="F3" s="1"/>
      <c r="G3" s="1"/>
      <c r="H3" s="1"/>
    </row>
    <row r="4" ht="30.75" customHeight="1">
      <c r="A4" s="1"/>
      <c r="B4" s="3" t="s">
        <v>0</v>
      </c>
      <c r="D4" s="1"/>
      <c r="E4" s="1"/>
      <c r="F4" s="4" t="s">
        <v>1</v>
      </c>
      <c r="H4" s="1"/>
    </row>
    <row r="5" ht="4.5" customHeight="1">
      <c r="A5" s="5"/>
      <c r="B5" s="5"/>
      <c r="C5" s="5"/>
      <c r="D5" s="5"/>
      <c r="E5" s="6"/>
      <c r="F5" s="6"/>
      <c r="G5" s="6"/>
      <c r="H5" s="6"/>
    </row>
    <row r="6" ht="21.75" customHeight="1">
      <c r="A6" s="1"/>
      <c r="B6" s="7" t="s">
        <v>2</v>
      </c>
    </row>
    <row r="7" ht="15.75" customHeight="1">
      <c r="A7" s="1"/>
      <c r="B7" s="8" t="s">
        <v>3</v>
      </c>
      <c r="C7" s="9"/>
      <c r="D7" s="1"/>
      <c r="E7" s="1"/>
      <c r="F7" s="10" t="s">
        <v>4</v>
      </c>
      <c r="G7" s="11"/>
      <c r="H7" s="1"/>
    </row>
    <row r="8" ht="15.75" customHeight="1">
      <c r="A8" s="1"/>
      <c r="B8" s="12" t="s">
        <v>5</v>
      </c>
      <c r="C8" s="13">
        <f>-VLOOKUP(B8,Regnskap,3,FALSE)</f>
        <v>0</v>
      </c>
      <c r="D8" s="1"/>
      <c r="E8" s="1"/>
      <c r="F8" s="14" t="s">
        <v>6</v>
      </c>
      <c r="G8" s="15">
        <f>VLOOKUP(F8,Regnskap,3,FALSE)</f>
        <v>0</v>
      </c>
      <c r="H8" s="1"/>
    </row>
    <row r="9" ht="15.75" customHeight="1">
      <c r="A9" s="1"/>
      <c r="B9" s="12" t="s">
        <v>7</v>
      </c>
      <c r="C9" s="13">
        <f>-VLOOKUP(B9,Regnskap,3,FALSE)</f>
        <v>500</v>
      </c>
      <c r="D9" s="1"/>
      <c r="E9" s="1"/>
      <c r="F9" s="14" t="s">
        <v>8</v>
      </c>
      <c r="G9" s="15">
        <f>VLOOKUP(F9,Regnskap,3,FALSE)</f>
        <v>0</v>
      </c>
      <c r="H9" s="1"/>
    </row>
    <row r="10" ht="15.75" customHeight="1">
      <c r="A10" s="1"/>
      <c r="B10" s="12" t="s">
        <v>9</v>
      </c>
      <c r="C10" s="13">
        <f>-VLOOKUP(B10,Regnskap,3,FALSE)</f>
        <v>110232.75</v>
      </c>
      <c r="D10" s="1"/>
      <c r="E10" s="1"/>
      <c r="F10" s="14" t="s">
        <v>10</v>
      </c>
      <c r="G10" s="15">
        <f>VLOOKUP(F10,Regnskap,3,FALSE)</f>
        <v>0</v>
      </c>
      <c r="H10" s="1"/>
    </row>
    <row r="11" ht="15.75" customHeight="1">
      <c r="A11" s="1"/>
      <c r="B11" s="12" t="s">
        <v>11</v>
      </c>
      <c r="C11" s="13">
        <f>-VLOOKUP(B11,Regnskap,3,FALSE)</f>
        <v>0</v>
      </c>
      <c r="D11" s="1"/>
      <c r="E11" s="1"/>
      <c r="F11" s="14" t="s">
        <v>12</v>
      </c>
      <c r="G11" s="15">
        <f>VLOOKUP(F11,Regnskap,3,FALSE)</f>
        <v>0</v>
      </c>
      <c r="H11" s="1"/>
    </row>
    <row r="12" ht="15.75" customHeight="1">
      <c r="A12" s="1"/>
      <c r="B12" s="12" t="s">
        <v>13</v>
      </c>
      <c r="C12" s="13">
        <f>-VLOOKUP(B12,Regnskap,3,FALSE)</f>
        <v>555.08</v>
      </c>
      <c r="D12" s="1"/>
      <c r="E12" s="1"/>
      <c r="F12" s="14" t="s">
        <v>14</v>
      </c>
      <c r="G12" s="15">
        <f>VLOOKUP(F12,Regnskap,3,FALSE)</f>
        <v>268583.67</v>
      </c>
      <c r="H12" s="1"/>
    </row>
    <row r="13" ht="15.75" customHeight="1">
      <c r="B13" s="12" t="s">
        <v>15</v>
      </c>
      <c r="C13" s="13">
        <f>-VLOOKUP(B13,Regnskap,3,FALSE)</f>
        <v>141830.5</v>
      </c>
      <c r="D13" s="1"/>
      <c r="E13" s="1"/>
      <c r="F13" s="16" t="s">
        <v>16</v>
      </c>
      <c r="G13" s="17">
        <f>SUM(G8:G12)</f>
        <v>268583.67</v>
      </c>
      <c r="H13" s="1"/>
    </row>
    <row r="14" ht="15.75" customHeight="1">
      <c r="A14" s="1"/>
      <c r="B14" s="12" t="s">
        <v>17</v>
      </c>
      <c r="C14" s="13">
        <f>-VLOOKUP(B14,Regnskap,3,FALSE)</f>
        <v>0</v>
      </c>
      <c r="D14" s="1"/>
      <c r="E14" s="1"/>
      <c r="F14" s="1"/>
      <c r="G14" s="1"/>
      <c r="H14" s="1"/>
    </row>
    <row r="15" ht="15.75" customHeight="1">
      <c r="A15" s="1"/>
      <c r="B15" s="18" t="s">
        <v>18</v>
      </c>
      <c r="C15" s="19">
        <f>SUM(C8:C14)</f>
        <v>253118.33</v>
      </c>
      <c r="D15" s="1"/>
      <c r="E15" s="1"/>
      <c r="F15" s="1"/>
      <c r="G15" s="1"/>
      <c r="H15" s="1"/>
    </row>
    <row r="16" ht="15.75" customHeight="1">
      <c r="A16" s="1"/>
      <c r="B16" s="1"/>
      <c r="C16" s="1"/>
      <c r="D16" s="1"/>
      <c r="E16" s="1"/>
      <c r="F16" s="20" t="s">
        <v>19</v>
      </c>
      <c r="G16" s="21"/>
      <c r="H16" s="1"/>
    </row>
    <row r="17" ht="15.75" customHeight="1">
      <c r="A17" s="1"/>
      <c r="B17" s="1"/>
      <c r="C17" s="1"/>
      <c r="D17" s="1"/>
      <c r="E17" s="1"/>
      <c r="F17" s="22" t="s">
        <v>20</v>
      </c>
      <c r="G17" s="23">
        <f>VLOOKUP(F17,Regnskap,3,FALSE)</f>
        <v>-493236.28</v>
      </c>
      <c r="H17" s="1"/>
    </row>
    <row r="18" ht="15.75" customHeight="1">
      <c r="A18" s="1"/>
      <c r="B18" s="24" t="s">
        <v>21</v>
      </c>
      <c r="C18" s="25"/>
      <c r="D18" s="1"/>
      <c r="E18" s="1"/>
      <c r="F18" s="22" t="s">
        <v>22</v>
      </c>
      <c r="G18" s="23">
        <f>VLOOKUP(F18,Regnskap,3,FALSE)</f>
        <v>0</v>
      </c>
      <c r="H18" s="1"/>
    </row>
    <row r="19" ht="15.75" customHeight="1">
      <c r="A19" s="1"/>
      <c r="B19" s="26" t="s">
        <v>23</v>
      </c>
      <c r="C19" s="27">
        <f>VLOOKUP(B19,Regnskap,3,FALSE)</f>
        <v>0</v>
      </c>
      <c r="D19" s="1"/>
      <c r="E19" s="1"/>
      <c r="F19" s="22" t="s">
        <v>24</v>
      </c>
      <c r="G19" s="23">
        <f>VLOOKUP(F19,Regnskap,3,FALSE)</f>
        <v>0</v>
      </c>
      <c r="H19" s="1"/>
    </row>
    <row r="20" ht="15.75" customHeight="1">
      <c r="A20" s="1"/>
      <c r="B20" s="26" t="s">
        <v>25</v>
      </c>
      <c r="C20" s="27">
        <f>VLOOKUP(B20,Regnskap,3,FALSE)</f>
        <v>0</v>
      </c>
      <c r="D20" s="1"/>
      <c r="E20" s="1"/>
      <c r="F20" s="28" t="s">
        <v>26</v>
      </c>
      <c r="G20" s="29">
        <f>SUM(G17:G19)</f>
        <v>-493236.28</v>
      </c>
      <c r="H20" s="1"/>
    </row>
    <row r="21" ht="15.75" customHeight="1">
      <c r="A21" s="1"/>
      <c r="B21" s="26" t="s">
        <v>27</v>
      </c>
      <c r="C21" s="27">
        <f>VLOOKUP(B21,Regnskap,3,FALSE)</f>
        <v>32906.82</v>
      </c>
      <c r="D21" s="1"/>
      <c r="E21" s="1"/>
      <c r="F21" s="1"/>
      <c r="G21" s="1"/>
      <c r="H21" s="1"/>
    </row>
    <row r="22" ht="15.75" customHeight="1">
      <c r="A22" s="1"/>
      <c r="B22" s="26" t="s">
        <v>28</v>
      </c>
      <c r="C22" s="27">
        <f>VLOOKUP(B22,Regnskap,3,FALSE)</f>
        <v>9235</v>
      </c>
      <c r="D22" s="1"/>
      <c r="E22" s="1"/>
      <c r="F22" s="1"/>
      <c r="G22" s="1"/>
      <c r="H22" s="1"/>
    </row>
    <row r="23" ht="15.75" customHeight="1">
      <c r="A23" s="1"/>
      <c r="B23" s="26" t="s">
        <v>29</v>
      </c>
      <c r="C23" s="27">
        <f>VLOOKUP(B23,Regnskap,3,FALSE)</f>
        <v>4216.79</v>
      </c>
      <c r="D23" s="1"/>
      <c r="E23" s="1"/>
      <c r="F23" s="1"/>
      <c r="G23" s="1"/>
      <c r="H23" s="1"/>
    </row>
    <row r="24" ht="15.75" customHeight="1">
      <c r="A24" s="1"/>
      <c r="B24" s="26" t="s">
        <v>30</v>
      </c>
      <c r="C24" s="27">
        <f>VLOOKUP(B24,Regnskap,3,FALSE)</f>
        <v>162100</v>
      </c>
      <c r="D24" s="1"/>
      <c r="E24" s="1"/>
      <c r="F24" s="1"/>
      <c r="G24" s="1"/>
      <c r="H24" s="1"/>
    </row>
    <row r="25" ht="15.75" customHeight="1">
      <c r="A25" s="1"/>
      <c r="B25" s="26" t="s">
        <v>31</v>
      </c>
      <c r="C25" s="27">
        <f>VLOOKUP(B25,Regnskap,3,FALSE)</f>
        <v>0</v>
      </c>
      <c r="D25" s="1"/>
      <c r="E25" s="1"/>
      <c r="F25" s="1"/>
      <c r="G25" s="1"/>
      <c r="H25" s="1"/>
    </row>
    <row r="26" ht="15.75" customHeight="1">
      <c r="A26" s="1"/>
      <c r="B26" s="26" t="s">
        <v>32</v>
      </c>
      <c r="C26" s="27">
        <f>VLOOKUP(B26,Regnskap,3,FALSE)</f>
        <v>0</v>
      </c>
      <c r="D26" s="1"/>
      <c r="E26" s="1"/>
      <c r="F26" s="1"/>
      <c r="G26" s="1"/>
      <c r="H26" s="1"/>
    </row>
    <row r="27" ht="15.75" customHeight="1">
      <c r="A27" s="1"/>
      <c r="B27" s="26" t="s">
        <v>33</v>
      </c>
      <c r="C27" s="27">
        <f>VLOOKUP(B27,Regnskap,3,FALSE)</f>
        <v>29597.51</v>
      </c>
      <c r="D27" s="1"/>
      <c r="E27" s="1"/>
      <c r="F27" s="1"/>
      <c r="G27" s="1"/>
      <c r="H27" s="1"/>
    </row>
    <row r="28" ht="15.75" customHeight="1">
      <c r="A28" s="1"/>
      <c r="B28" s="26" t="s">
        <v>34</v>
      </c>
      <c r="C28" s="27">
        <f>VLOOKUP(B28,Regnskap,3,FALSE)</f>
        <v>766.25</v>
      </c>
      <c r="D28" s="1"/>
      <c r="E28" s="1"/>
      <c r="F28" s="1"/>
      <c r="G28" s="1"/>
      <c r="H28" s="1"/>
    </row>
    <row r="29" ht="15.75" customHeight="1">
      <c r="A29" s="1"/>
      <c r="B29" s="26" t="s">
        <v>35</v>
      </c>
      <c r="C29" s="27">
        <f>VLOOKUP(B29,Regnskap,3,FALSE)</f>
        <v>1644.46</v>
      </c>
      <c r="D29" s="1"/>
      <c r="E29" s="1"/>
      <c r="F29" s="1"/>
      <c r="G29" s="1"/>
      <c r="H29" s="1"/>
    </row>
    <row r="30" ht="15.75" customHeight="1">
      <c r="A30" s="1"/>
      <c r="B30" s="26" t="s">
        <v>36</v>
      </c>
      <c r="C30" s="27">
        <f>VLOOKUP(B30,Regnskap,3,FALSE)</f>
        <v>120803.61</v>
      </c>
      <c r="D30" s="1"/>
      <c r="E30" s="1"/>
      <c r="F30" s="1"/>
      <c r="G30" s="1"/>
      <c r="H30" s="1"/>
    </row>
    <row r="31" ht="15.75" customHeight="1">
      <c r="A31" s="1"/>
      <c r="B31" s="26" t="s">
        <v>37</v>
      </c>
      <c r="C31" s="27">
        <f>VLOOKUP(B31,Regnskap,3,FALSE)</f>
        <v>0</v>
      </c>
      <c r="D31" s="1"/>
      <c r="E31" s="1"/>
      <c r="F31" s="1"/>
      <c r="G31" s="1"/>
      <c r="H31" s="1"/>
    </row>
    <row r="32" ht="15.75" customHeight="1">
      <c r="A32" s="1"/>
      <c r="B32" s="26" t="s">
        <v>38</v>
      </c>
      <c r="C32" s="27">
        <f>VLOOKUP(B32,Regnskap,3,FALSE)</f>
        <v>0</v>
      </c>
      <c r="D32" s="1"/>
      <c r="E32" s="1"/>
      <c r="F32" s="1"/>
      <c r="G32" s="1"/>
      <c r="H32" s="1"/>
    </row>
    <row r="33" ht="15.75" customHeight="1">
      <c r="A33" s="1"/>
      <c r="B33" s="26" t="s">
        <v>39</v>
      </c>
      <c r="C33" s="27">
        <f>VLOOKUP(B33,Regnskap,3,FALSE)</f>
        <v>116410</v>
      </c>
      <c r="D33" s="1"/>
      <c r="E33" s="1"/>
      <c r="F33" s="1"/>
      <c r="G33" s="1"/>
      <c r="H33" s="1"/>
    </row>
    <row r="34" ht="15.75" customHeight="1">
      <c r="A34" s="1"/>
      <c r="B34" s="26" t="s">
        <v>40</v>
      </c>
      <c r="C34" s="27">
        <f>VLOOKUP(B34,Regnskap,3,FALSE)</f>
        <v>0</v>
      </c>
      <c r="D34" s="1"/>
      <c r="E34" s="1"/>
      <c r="F34" s="1"/>
      <c r="G34" s="1"/>
      <c r="H34" s="1"/>
    </row>
    <row r="35" ht="15.75" customHeight="1">
      <c r="A35" s="1"/>
      <c r="B35" s="26" t="s">
        <v>41</v>
      </c>
      <c r="C35" s="27">
        <f>VLOOKUP(B35,Regnskap,3,FALSE)</f>
        <v>90.5</v>
      </c>
      <c r="D35" s="1"/>
      <c r="E35" s="1"/>
      <c r="F35" s="1"/>
      <c r="G35" s="1"/>
      <c r="H35" s="1"/>
    </row>
    <row r="36" ht="15.75" customHeight="1">
      <c r="A36" s="1"/>
      <c r="B36" s="26" t="s">
        <v>42</v>
      </c>
      <c r="C36" s="27">
        <f>VLOOKUP(B36,Regnskap,3,FALSE)</f>
        <v>0</v>
      </c>
      <c r="D36" s="1"/>
      <c r="E36" s="1"/>
      <c r="F36" s="1"/>
      <c r="G36" s="1"/>
      <c r="H36" s="1"/>
    </row>
    <row r="37" ht="15.75" customHeight="1">
      <c r="A37" s="1"/>
      <c r="B37" s="26" t="s">
        <v>43</v>
      </c>
      <c r="C37" s="27">
        <f>VLOOKUP(B37,Regnskap,3,FALSE)</f>
        <v>0</v>
      </c>
      <c r="D37" s="1"/>
      <c r="E37" s="1"/>
      <c r="F37" s="1"/>
      <c r="G37" s="1"/>
      <c r="H37" s="1"/>
    </row>
    <row r="38" ht="15.75" customHeight="1">
      <c r="A38" s="1"/>
      <c r="B38" s="30" t="s">
        <v>44</v>
      </c>
      <c r="C38" s="31">
        <f>SUM(C19:C37)</f>
        <v>477770.94</v>
      </c>
      <c r="D38" s="1"/>
      <c r="E38" s="1"/>
      <c r="F38" s="1"/>
      <c r="G38" s="1"/>
      <c r="H38" s="1"/>
    </row>
    <row r="39" ht="15.75" customHeight="1">
      <c r="A39" s="1"/>
      <c r="D39" s="1"/>
      <c r="E39" s="1"/>
      <c r="F39" s="1"/>
      <c r="G39" s="1"/>
      <c r="H39" s="1"/>
    </row>
    <row r="40" ht="15.75" customHeight="1">
      <c r="A40" s="1"/>
      <c r="B40" s="32" t="s">
        <v>45</v>
      </c>
      <c r="C40" s="33">
        <f>C15-C38</f>
        <v>-224652.61</v>
      </c>
      <c r="D40" s="1"/>
      <c r="E40" s="1"/>
      <c r="F40" s="1"/>
      <c r="G40" s="1"/>
      <c r="H40" s="1"/>
    </row>
    <row r="41" ht="15.75" customHeight="1">
      <c r="A41" s="1"/>
      <c r="B41" s="1"/>
      <c r="C41" s="1"/>
      <c r="D41" s="1"/>
      <c r="E41" s="1"/>
      <c r="F41" s="1"/>
      <c r="G41" s="1"/>
      <c r="H41" s="1"/>
    </row>
    <row r="42" ht="15.75" customHeight="1">
      <c r="A42" s="1"/>
      <c r="B42" s="1"/>
      <c r="C42" s="1"/>
      <c r="D42" s="1"/>
      <c r="E42" s="1"/>
      <c r="F42" s="1"/>
      <c r="G42" s="1"/>
      <c r="H42" s="1"/>
    </row>
    <row r="43" ht="15.75" customHeight="1">
      <c r="A43" s="1"/>
      <c r="B43" s="1"/>
      <c r="C43" s="1"/>
      <c r="D43" s="1"/>
      <c r="E43" s="1"/>
      <c r="F43" s="1"/>
      <c r="G43" s="1"/>
      <c r="H43" s="1"/>
    </row>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
    <mergeCell ref="B4:C4"/>
    <mergeCell ref="F4:G4"/>
    <mergeCell ref="B6:H6"/>
  </mergeCells>
  <printOptions/>
  <pageMargins bottom="0.75" footer="0.0" header="0.0" left="0.7" right="0.7" top="0.75"/>
  <pageSetup paperSize="9" orientation="portrait"/>
  <colBreaks count="1" manualBreakCount="1">
    <brk id="8" man="1"/>
  </colBreak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3.67"/>
    <col customWidth="1" min="2" max="2" width="11.0"/>
    <col customWidth="1" min="3" max="3" width="2.44"/>
    <col customWidth="1" min="4" max="4" width="41.78"/>
    <col customWidth="1" min="5" max="5" width="26.44"/>
    <col customWidth="1" min="6" max="6" width="19.0"/>
    <col customWidth="1" min="7" max="7" width="13.78"/>
    <col customWidth="1" min="8" max="8" width="14.11"/>
    <col customWidth="1" min="9" max="9" width="17.11"/>
    <col customWidth="1" min="10" max="11" width="14.44"/>
    <col customWidth="1" min="12" max="12" width="13.44"/>
    <col customWidth="1" min="13" max="13" width="17.67"/>
    <col customWidth="1" min="14" max="14" width="18.44"/>
    <col customWidth="1" min="15" max="15" width="14.78"/>
    <col customWidth="1" min="16" max="16" width="19.44"/>
    <col customWidth="1" min="17" max="17" width="21.78"/>
    <col customWidth="1" min="18" max="21" width="14.44"/>
    <col customWidth="1" min="22" max="22" width="15.78"/>
    <col customWidth="1" min="23" max="23" width="15.11"/>
    <col customWidth="1" min="24" max="24" width="23.78"/>
    <col customWidth="1" min="25" max="26" width="15.11"/>
    <col customWidth="1" min="27" max="29" width="16.33"/>
    <col customWidth="1" min="30" max="34" width="17.44"/>
    <col customWidth="1" min="35" max="35" width="17.0"/>
    <col customWidth="1" min="36" max="53" width="17.44"/>
    <col customWidth="1" min="54" max="55" width="15.0"/>
    <col customWidth="1" min="56" max="56" width="15.44"/>
    <col customWidth="1" min="57" max="57" width="17.67"/>
    <col customWidth="1" min="58" max="59" width="15.33"/>
    <col customWidth="1" min="60" max="60" width="21.44"/>
    <col customWidth="1" min="61" max="61" width="16.33"/>
    <col customWidth="1" min="62" max="62" width="19.0"/>
    <col customWidth="1" min="63" max="63" width="18.33"/>
    <col customWidth="1" min="64" max="64" width="19.33"/>
    <col customWidth="1" min="65" max="65" width="16.67"/>
    <col customWidth="1" min="66" max="69" width="17.33"/>
    <col customWidth="1" min="70" max="70" width="22.33"/>
    <col customWidth="1" min="71" max="71" width="15.67"/>
    <col customWidth="1" min="72" max="72" width="17.78"/>
    <col customWidth="1" min="73" max="80" width="15.78"/>
    <col customWidth="1" min="81" max="85" width="15.44"/>
    <col customWidth="1" min="86" max="86" width="15.78"/>
    <col customWidth="1" min="87" max="87" width="15.44"/>
    <col customWidth="1" min="88" max="88" width="15.78"/>
    <col customWidth="1" min="89" max="91" width="13.44"/>
    <col customWidth="1" min="92" max="94" width="17.11"/>
    <col customWidth="1" min="95" max="95" width="13.44"/>
    <col customWidth="1" min="96" max="96" width="16.0"/>
    <col customWidth="1" min="97" max="97" width="13.44"/>
    <col customWidth="1" min="98" max="98" width="16.0"/>
    <col customWidth="1" min="99" max="99" width="16.78"/>
    <col customWidth="1" min="100" max="118" width="11.0"/>
  </cols>
  <sheetData>
    <row r="1" ht="15.75" customHeight="1">
      <c r="A1" s="1"/>
      <c r="B1" s="34" t="s">
        <v>46</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35"/>
      <c r="CA1" s="35"/>
      <c r="CB1" s="1"/>
      <c r="CC1" s="1"/>
      <c r="CD1" s="1"/>
      <c r="CE1" s="1"/>
      <c r="CF1" s="1"/>
      <c r="CG1" s="35"/>
      <c r="CH1" s="1"/>
      <c r="CI1" s="35"/>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row>
    <row r="2" ht="15.75" customHeight="1">
      <c r="A2" s="1"/>
      <c r="B2" s="1"/>
      <c r="C2" s="1"/>
      <c r="D2" s="36" t="s">
        <v>47</v>
      </c>
      <c r="I2" s="1"/>
      <c r="J2" s="1" t="s">
        <v>48</v>
      </c>
      <c r="K2" s="1" t="s">
        <v>48</v>
      </c>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35"/>
      <c r="CA2" s="35"/>
      <c r="CB2" s="1"/>
      <c r="CC2" s="1"/>
      <c r="CD2" s="1"/>
      <c r="CE2" s="1"/>
      <c r="CF2" s="1"/>
      <c r="CG2" s="35"/>
      <c r="CH2" s="1"/>
      <c r="CI2" s="35"/>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row>
    <row r="3" ht="15.75" customHeight="1">
      <c r="A3" s="1"/>
      <c r="B3" s="37"/>
      <c r="C3" s="1"/>
      <c r="D3" s="38" t="s">
        <v>49</v>
      </c>
      <c r="E3" s="39"/>
      <c r="F3" s="39"/>
      <c r="G3" s="39" t="s">
        <v>50</v>
      </c>
      <c r="H3" s="39" t="s">
        <v>51</v>
      </c>
      <c r="I3" s="39" t="s">
        <v>52</v>
      </c>
      <c r="J3" s="39" t="s">
        <v>53</v>
      </c>
      <c r="K3" s="39" t="s">
        <v>54</v>
      </c>
      <c r="L3" s="39" t="s">
        <v>55</v>
      </c>
      <c r="M3" s="39" t="s">
        <v>56</v>
      </c>
      <c r="N3" s="39" t="s">
        <v>57</v>
      </c>
      <c r="O3" s="39" t="s">
        <v>58</v>
      </c>
      <c r="P3" s="39" t="s">
        <v>59</v>
      </c>
      <c r="Q3" s="39" t="s">
        <v>60</v>
      </c>
      <c r="R3" s="39" t="s">
        <v>61</v>
      </c>
      <c r="S3" s="39" t="s">
        <v>62</v>
      </c>
      <c r="T3" s="39" t="s">
        <v>63</v>
      </c>
      <c r="U3" s="39" t="s">
        <v>64</v>
      </c>
      <c r="V3" s="39" t="s">
        <v>65</v>
      </c>
      <c r="W3" s="39" t="s">
        <v>66</v>
      </c>
      <c r="X3" s="39" t="s">
        <v>67</v>
      </c>
      <c r="Y3" s="39" t="s">
        <v>68</v>
      </c>
      <c r="Z3" s="39" t="s">
        <v>69</v>
      </c>
      <c r="AA3" s="39" t="s">
        <v>70</v>
      </c>
      <c r="AB3" s="39" t="s">
        <v>71</v>
      </c>
      <c r="AC3" s="39" t="s">
        <v>72</v>
      </c>
      <c r="AD3" s="39" t="s">
        <v>73</v>
      </c>
      <c r="AE3" s="39" t="s">
        <v>74</v>
      </c>
      <c r="AF3" s="39" t="s">
        <v>75</v>
      </c>
      <c r="AG3" s="39" t="s">
        <v>76</v>
      </c>
      <c r="AH3" s="39" t="s">
        <v>77</v>
      </c>
      <c r="AI3" s="39" t="s">
        <v>78</v>
      </c>
      <c r="AJ3" s="39" t="s">
        <v>79</v>
      </c>
      <c r="AK3" s="39" t="s">
        <v>80</v>
      </c>
      <c r="AL3" s="39" t="s">
        <v>81</v>
      </c>
      <c r="AM3" s="39" t="s">
        <v>82</v>
      </c>
      <c r="AN3" s="39" t="s">
        <v>83</v>
      </c>
      <c r="AO3" s="39" t="s">
        <v>84</v>
      </c>
      <c r="AP3" s="39" t="s">
        <v>85</v>
      </c>
      <c r="AQ3" s="39" t="s">
        <v>86</v>
      </c>
      <c r="AR3" s="39" t="s">
        <v>87</v>
      </c>
      <c r="AS3" s="39" t="s">
        <v>88</v>
      </c>
      <c r="AT3" s="39" t="s">
        <v>89</v>
      </c>
      <c r="AU3" s="39" t="s">
        <v>90</v>
      </c>
      <c r="AV3" s="39" t="s">
        <v>91</v>
      </c>
      <c r="AW3" s="39" t="s">
        <v>92</v>
      </c>
      <c r="AX3" s="39" t="s">
        <v>93</v>
      </c>
      <c r="AY3" s="39" t="s">
        <v>94</v>
      </c>
      <c r="AZ3" s="39" t="s">
        <v>95</v>
      </c>
      <c r="BA3" s="39" t="s">
        <v>96</v>
      </c>
      <c r="BB3" s="39" t="s">
        <v>97</v>
      </c>
      <c r="BC3" s="39" t="s">
        <v>98</v>
      </c>
      <c r="BD3" s="39" t="s">
        <v>99</v>
      </c>
      <c r="BE3" s="39" t="s">
        <v>100</v>
      </c>
      <c r="BF3" s="39" t="s">
        <v>101</v>
      </c>
      <c r="BG3" s="39" t="s">
        <v>102</v>
      </c>
      <c r="BH3" s="39" t="s">
        <v>103</v>
      </c>
      <c r="BI3" s="39" t="s">
        <v>104</v>
      </c>
      <c r="BJ3" s="39" t="s">
        <v>105</v>
      </c>
      <c r="BK3" s="39" t="s">
        <v>106</v>
      </c>
      <c r="BL3" s="39" t="s">
        <v>107</v>
      </c>
      <c r="BM3" s="39" t="s">
        <v>108</v>
      </c>
      <c r="BN3" s="39" t="s">
        <v>109</v>
      </c>
      <c r="BO3" s="39" t="s">
        <v>110</v>
      </c>
      <c r="BP3" s="39" t="s">
        <v>111</v>
      </c>
      <c r="BQ3" s="39" t="s">
        <v>112</v>
      </c>
      <c r="BR3" s="39" t="s">
        <v>113</v>
      </c>
      <c r="BS3" s="39" t="s">
        <v>114</v>
      </c>
      <c r="BT3" s="39" t="s">
        <v>115</v>
      </c>
      <c r="BU3" s="39" t="s">
        <v>116</v>
      </c>
      <c r="BV3" s="39" t="s">
        <v>117</v>
      </c>
      <c r="BW3" s="39" t="s">
        <v>118</v>
      </c>
      <c r="BX3" s="39" t="s">
        <v>119</v>
      </c>
      <c r="BY3" s="39" t="s">
        <v>120</v>
      </c>
      <c r="BZ3" s="39" t="s">
        <v>121</v>
      </c>
      <c r="CA3" s="39" t="s">
        <v>122</v>
      </c>
      <c r="CB3" s="39" t="s">
        <v>123</v>
      </c>
      <c r="CC3" s="39" t="s">
        <v>124</v>
      </c>
      <c r="CD3" s="39" t="s">
        <v>125</v>
      </c>
      <c r="CE3" s="39" t="s">
        <v>126</v>
      </c>
      <c r="CF3" s="39" t="s">
        <v>127</v>
      </c>
      <c r="CG3" s="39" t="s">
        <v>128</v>
      </c>
      <c r="CH3" s="39" t="s">
        <v>129</v>
      </c>
      <c r="CI3" s="39" t="s">
        <v>130</v>
      </c>
      <c r="CJ3" s="39" t="s">
        <v>131</v>
      </c>
      <c r="CK3" s="39" t="s">
        <v>132</v>
      </c>
      <c r="CL3" s="39" t="s">
        <v>133</v>
      </c>
      <c r="CM3" s="39" t="s">
        <v>134</v>
      </c>
      <c r="CN3" s="39" t="s">
        <v>135</v>
      </c>
      <c r="CO3" s="39" t="s">
        <v>136</v>
      </c>
      <c r="CP3" s="39" t="s">
        <v>137</v>
      </c>
      <c r="CQ3" s="39" t="s">
        <v>138</v>
      </c>
      <c r="CR3" s="39" t="s">
        <v>139</v>
      </c>
      <c r="CS3" s="39" t="s">
        <v>140</v>
      </c>
      <c r="CT3" s="39" t="s">
        <v>141</v>
      </c>
      <c r="CU3" s="39" t="s">
        <v>142</v>
      </c>
      <c r="CV3" s="39" t="s">
        <v>143</v>
      </c>
      <c r="CW3" s="39" t="s">
        <v>144</v>
      </c>
      <c r="CX3" s="39" t="s">
        <v>145</v>
      </c>
      <c r="CY3" s="39" t="s">
        <v>146</v>
      </c>
      <c r="CZ3" s="39" t="s">
        <v>147</v>
      </c>
      <c r="DA3" s="39" t="s">
        <v>148</v>
      </c>
      <c r="DB3" s="39" t="s">
        <v>149</v>
      </c>
      <c r="DC3" s="39" t="s">
        <v>150</v>
      </c>
      <c r="DD3" s="39" t="s">
        <v>151</v>
      </c>
      <c r="DE3" s="39" t="s">
        <v>152</v>
      </c>
      <c r="DF3" s="39" t="s">
        <v>153</v>
      </c>
      <c r="DG3" s="39" t="s">
        <v>154</v>
      </c>
      <c r="DH3" s="39" t="s">
        <v>155</v>
      </c>
      <c r="DI3" s="39" t="s">
        <v>156</v>
      </c>
      <c r="DJ3" s="39" t="s">
        <v>157</v>
      </c>
      <c r="DK3" s="39" t="s">
        <v>158</v>
      </c>
      <c r="DL3" s="39" t="s">
        <v>159</v>
      </c>
      <c r="DM3" s="1"/>
      <c r="DN3" s="1"/>
    </row>
    <row r="4" ht="15.75" customHeight="1">
      <c r="A4" s="1"/>
      <c r="B4" s="37"/>
      <c r="C4" s="1"/>
      <c r="D4" s="40" t="s">
        <v>160</v>
      </c>
      <c r="E4" s="41"/>
      <c r="F4" s="41"/>
      <c r="G4" s="42"/>
      <c r="H4" s="42"/>
      <c r="I4" s="42"/>
      <c r="J4" s="42"/>
      <c r="K4" s="42"/>
      <c r="L4" s="42"/>
      <c r="M4" s="42"/>
      <c r="N4" s="42"/>
      <c r="O4" s="42"/>
      <c r="P4" s="42"/>
      <c r="Q4" s="42"/>
      <c r="R4" s="42"/>
      <c r="S4" s="42"/>
      <c r="T4" s="42"/>
      <c r="U4" s="42"/>
      <c r="V4" s="43"/>
      <c r="W4" s="43"/>
      <c r="X4" s="43"/>
      <c r="Y4" s="43"/>
      <c r="Z4" s="43"/>
      <c r="AA4" s="43"/>
      <c r="AB4" s="43"/>
      <c r="AC4" s="43"/>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4"/>
      <c r="BD4" s="42"/>
      <c r="BE4" s="42"/>
      <c r="BF4" s="42"/>
      <c r="BG4" s="42"/>
      <c r="BH4" s="42"/>
      <c r="BI4" s="42"/>
      <c r="BJ4" s="42"/>
      <c r="BK4" s="42"/>
      <c r="BL4" s="42"/>
      <c r="BM4" s="42"/>
      <c r="BN4" s="42"/>
      <c r="BO4" s="42"/>
      <c r="BP4" s="42"/>
      <c r="BQ4" s="42"/>
      <c r="BR4" s="42"/>
      <c r="BS4" s="42"/>
      <c r="BT4" s="42"/>
      <c r="BU4" s="42"/>
      <c r="BV4" s="42"/>
      <c r="BW4" s="42"/>
      <c r="BX4" s="42"/>
      <c r="BY4" s="42"/>
      <c r="BZ4" s="45"/>
      <c r="CA4" s="45"/>
      <c r="CB4" s="42"/>
      <c r="CC4" s="42"/>
      <c r="CD4" s="42"/>
      <c r="CE4" s="42"/>
      <c r="CF4" s="42"/>
      <c r="CG4" s="45"/>
      <c r="CH4" s="42"/>
      <c r="CI4" s="45"/>
      <c r="CJ4" s="42"/>
      <c r="CK4" s="42"/>
      <c r="CL4" s="42"/>
      <c r="CM4" s="42"/>
      <c r="CN4" s="42"/>
      <c r="CO4" s="42"/>
      <c r="CP4" s="42"/>
      <c r="CQ4" s="42"/>
      <c r="CR4" s="42"/>
      <c r="CS4" s="42"/>
      <c r="CT4" s="42"/>
      <c r="CU4" s="46"/>
      <c r="CV4" s="46"/>
      <c r="CW4" s="46"/>
      <c r="CX4" s="46"/>
      <c r="CY4" s="46"/>
      <c r="CZ4" s="46"/>
      <c r="DA4" s="46"/>
      <c r="DB4" s="46"/>
      <c r="DC4" s="46"/>
      <c r="DD4" s="46"/>
      <c r="DE4" s="46"/>
      <c r="DF4" s="46"/>
      <c r="DG4" s="46"/>
      <c r="DH4" s="46"/>
      <c r="DI4" s="46"/>
      <c r="DJ4" s="46"/>
      <c r="DK4" s="46"/>
      <c r="DL4" s="47"/>
      <c r="DM4" s="1"/>
      <c r="DN4" s="1"/>
    </row>
    <row r="5" ht="15.75" customHeight="1">
      <c r="A5" s="1"/>
      <c r="B5" s="48" t="s">
        <v>161</v>
      </c>
      <c r="C5" s="1"/>
      <c r="D5" s="49" t="s">
        <v>162</v>
      </c>
      <c r="E5" s="50" t="s">
        <v>163</v>
      </c>
      <c r="F5" s="51" t="s">
        <v>164</v>
      </c>
      <c r="G5" s="52" t="s">
        <v>165</v>
      </c>
      <c r="H5" s="52" t="s">
        <v>166</v>
      </c>
      <c r="I5" s="52" t="s">
        <v>167</v>
      </c>
      <c r="J5" s="52" t="s">
        <v>168</v>
      </c>
      <c r="K5" s="52" t="s">
        <v>169</v>
      </c>
      <c r="L5" s="52" t="s">
        <v>170</v>
      </c>
      <c r="M5" s="52" t="s">
        <v>171</v>
      </c>
      <c r="N5" s="52" t="s">
        <v>172</v>
      </c>
      <c r="O5" s="52" t="s">
        <v>173</v>
      </c>
      <c r="P5" s="52" t="s">
        <v>174</v>
      </c>
      <c r="Q5" s="52" t="s">
        <v>175</v>
      </c>
      <c r="R5" s="52" t="s">
        <v>176</v>
      </c>
      <c r="S5" s="52" t="s">
        <v>177</v>
      </c>
      <c r="T5" s="52" t="s">
        <v>178</v>
      </c>
      <c r="U5" s="52" t="s">
        <v>179</v>
      </c>
      <c r="V5" s="52" t="s">
        <v>180</v>
      </c>
      <c r="W5" s="52" t="s">
        <v>181</v>
      </c>
      <c r="X5" s="52" t="s">
        <v>182</v>
      </c>
      <c r="Y5" s="52" t="s">
        <v>183</v>
      </c>
      <c r="Z5" s="52" t="s">
        <v>184</v>
      </c>
      <c r="AA5" s="52" t="s">
        <v>185</v>
      </c>
      <c r="AB5" s="52" t="s">
        <v>186</v>
      </c>
      <c r="AC5" s="52" t="s">
        <v>187</v>
      </c>
      <c r="AD5" s="52" t="s">
        <v>188</v>
      </c>
      <c r="AE5" s="52" t="s">
        <v>189</v>
      </c>
      <c r="AF5" s="52" t="s">
        <v>190</v>
      </c>
      <c r="AG5" s="52" t="s">
        <v>191</v>
      </c>
      <c r="AH5" s="52" t="s">
        <v>192</v>
      </c>
      <c r="AI5" s="52" t="s">
        <v>193</v>
      </c>
      <c r="AJ5" s="52" t="s">
        <v>194</v>
      </c>
      <c r="AK5" s="52" t="s">
        <v>195</v>
      </c>
      <c r="AL5" s="52" t="s">
        <v>196</v>
      </c>
      <c r="AM5" s="52" t="s">
        <v>197</v>
      </c>
      <c r="AN5" s="52" t="s">
        <v>198</v>
      </c>
      <c r="AO5" s="52" t="s">
        <v>199</v>
      </c>
      <c r="AP5" s="52" t="s">
        <v>188</v>
      </c>
      <c r="AQ5" s="52" t="s">
        <v>200</v>
      </c>
      <c r="AR5" s="52" t="s">
        <v>201</v>
      </c>
      <c r="AS5" s="52" t="s">
        <v>202</v>
      </c>
      <c r="AT5" s="52" t="s">
        <v>203</v>
      </c>
      <c r="AU5" s="52" t="s">
        <v>204</v>
      </c>
      <c r="AV5" s="52" t="s">
        <v>205</v>
      </c>
      <c r="AW5" s="52" t="s">
        <v>206</v>
      </c>
      <c r="AX5" s="52" t="s">
        <v>207</v>
      </c>
      <c r="AY5" s="52" t="s">
        <v>208</v>
      </c>
      <c r="AZ5" s="52" t="s">
        <v>209</v>
      </c>
      <c r="BA5" s="52" t="s">
        <v>210</v>
      </c>
      <c r="BB5" s="52" t="s">
        <v>211</v>
      </c>
      <c r="BC5" s="52" t="s">
        <v>212</v>
      </c>
      <c r="BD5" s="52" t="s">
        <v>213</v>
      </c>
      <c r="BE5" s="52" t="s">
        <v>214</v>
      </c>
      <c r="BF5" s="52" t="s">
        <v>215</v>
      </c>
      <c r="BG5" s="52" t="s">
        <v>216</v>
      </c>
      <c r="BH5" s="52" t="s">
        <v>217</v>
      </c>
      <c r="BI5" s="52" t="s">
        <v>218</v>
      </c>
      <c r="BJ5" s="52" t="s">
        <v>219</v>
      </c>
      <c r="BK5" s="52" t="s">
        <v>220</v>
      </c>
      <c r="BL5" s="52" t="s">
        <v>221</v>
      </c>
      <c r="BM5" s="52" t="s">
        <v>222</v>
      </c>
      <c r="BN5" s="53" t="s">
        <v>223</v>
      </c>
      <c r="BO5" s="52" t="s">
        <v>224</v>
      </c>
      <c r="BP5" s="52" t="s">
        <v>225</v>
      </c>
      <c r="BQ5" s="52" t="s">
        <v>226</v>
      </c>
      <c r="BR5" s="52" t="s">
        <v>227</v>
      </c>
      <c r="BS5" s="52" t="s">
        <v>228</v>
      </c>
      <c r="BT5" s="52" t="s">
        <v>229</v>
      </c>
      <c r="BU5" s="52" t="s">
        <v>230</v>
      </c>
      <c r="BV5" s="52" t="s">
        <v>231</v>
      </c>
      <c r="BW5" s="54"/>
      <c r="BX5" s="54"/>
      <c r="BY5" s="54"/>
      <c r="BZ5" s="55"/>
      <c r="CA5" s="55"/>
      <c r="CB5" s="54"/>
      <c r="CC5" s="54"/>
      <c r="CD5" s="54"/>
      <c r="CE5" s="54"/>
      <c r="CF5" s="54"/>
      <c r="CG5" s="55"/>
      <c r="CH5" s="54"/>
      <c r="CI5" s="55"/>
      <c r="CJ5" s="54"/>
      <c r="CK5" s="54"/>
      <c r="CL5" s="54"/>
      <c r="CM5" s="54"/>
      <c r="CN5" s="54"/>
      <c r="CO5" s="54"/>
      <c r="CP5" s="54"/>
      <c r="CQ5" s="54"/>
      <c r="CR5" s="54"/>
      <c r="CS5" s="54"/>
      <c r="CT5" s="54"/>
      <c r="CU5" s="54"/>
      <c r="CV5" s="54"/>
      <c r="CW5" s="54"/>
      <c r="CX5" s="54"/>
      <c r="CY5" s="54"/>
      <c r="CZ5" s="54"/>
      <c r="DA5" s="54"/>
      <c r="DB5" s="54"/>
      <c r="DC5" s="54"/>
      <c r="DD5" s="54"/>
      <c r="DE5" s="54"/>
      <c r="DF5" s="54"/>
      <c r="DG5" s="54"/>
      <c r="DH5" s="54"/>
      <c r="DI5" s="54"/>
      <c r="DJ5" s="54"/>
      <c r="DK5" s="54"/>
      <c r="DL5" s="54"/>
      <c r="DM5" s="1"/>
      <c r="DN5" s="1"/>
    </row>
    <row r="6" ht="31.5" customHeight="1">
      <c r="A6" s="1"/>
      <c r="B6" s="56"/>
      <c r="C6" s="1"/>
      <c r="D6" s="56"/>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c r="AO6" s="56"/>
      <c r="AP6" s="56"/>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c r="CB6" s="56"/>
      <c r="CC6" s="56"/>
      <c r="CD6" s="56"/>
      <c r="CE6" s="56"/>
      <c r="CF6" s="56"/>
      <c r="CG6" s="56"/>
      <c r="CH6" s="56"/>
      <c r="CI6" s="56"/>
      <c r="CJ6" s="56"/>
      <c r="CK6" s="56"/>
      <c r="CL6" s="56"/>
      <c r="CM6" s="56"/>
      <c r="CN6" s="56"/>
      <c r="CO6" s="56"/>
      <c r="CP6" s="56"/>
      <c r="CQ6" s="56"/>
      <c r="CR6" s="56"/>
      <c r="CS6" s="56"/>
      <c r="CT6" s="56"/>
      <c r="CU6" s="56"/>
      <c r="CV6" s="56"/>
      <c r="CW6" s="56"/>
      <c r="CX6" s="56"/>
      <c r="CY6" s="56"/>
      <c r="CZ6" s="56"/>
      <c r="DA6" s="56"/>
      <c r="DB6" s="56"/>
      <c r="DC6" s="56"/>
      <c r="DD6" s="56"/>
      <c r="DE6" s="56"/>
      <c r="DF6" s="56"/>
      <c r="DG6" s="56"/>
      <c r="DH6" s="56"/>
      <c r="DI6" s="56"/>
      <c r="DJ6" s="56"/>
      <c r="DK6" s="56"/>
      <c r="DL6" s="56"/>
      <c r="DM6" s="1"/>
      <c r="DN6" s="1"/>
    </row>
    <row r="7" ht="15.75" customHeight="1">
      <c r="A7" s="1"/>
      <c r="B7" s="57"/>
      <c r="C7" s="1"/>
      <c r="D7" s="57"/>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c r="AW7" s="57"/>
      <c r="AX7" s="57"/>
      <c r="AY7" s="57"/>
      <c r="AZ7" s="57"/>
      <c r="BA7" s="57"/>
      <c r="BB7" s="57"/>
      <c r="BC7" s="57"/>
      <c r="BD7" s="57"/>
      <c r="BE7" s="57"/>
      <c r="BF7" s="57"/>
      <c r="BG7" s="57"/>
      <c r="BH7" s="57"/>
      <c r="BI7" s="57"/>
      <c r="BJ7" s="57"/>
      <c r="BK7" s="57"/>
      <c r="BL7" s="57"/>
      <c r="BM7" s="57"/>
      <c r="BN7" s="57"/>
      <c r="BO7" s="57"/>
      <c r="BP7" s="57"/>
      <c r="BQ7" s="57"/>
      <c r="BR7" s="57"/>
      <c r="BS7" s="57"/>
      <c r="BT7" s="57"/>
      <c r="BU7" s="57"/>
      <c r="BV7" s="57"/>
      <c r="BW7" s="57"/>
      <c r="BX7" s="57"/>
      <c r="BY7" s="57"/>
      <c r="BZ7" s="58"/>
      <c r="CA7" s="58"/>
      <c r="CB7" s="57"/>
      <c r="CC7" s="57"/>
      <c r="CD7" s="57"/>
      <c r="CE7" s="57"/>
      <c r="CF7" s="57"/>
      <c r="CG7" s="58"/>
      <c r="CH7" s="57"/>
      <c r="CI7" s="58"/>
      <c r="CJ7" s="57"/>
      <c r="CK7" s="57"/>
      <c r="CL7" s="57"/>
      <c r="CM7" s="57"/>
      <c r="CN7" s="57"/>
      <c r="CO7" s="57"/>
      <c r="CP7" s="57"/>
      <c r="CQ7" s="57"/>
      <c r="CR7" s="57"/>
      <c r="CS7" s="57"/>
      <c r="CT7" s="57"/>
      <c r="CU7" s="57"/>
      <c r="CV7" s="57"/>
      <c r="CW7" s="57"/>
      <c r="CX7" s="57"/>
      <c r="CY7" s="57"/>
      <c r="CZ7" s="57"/>
      <c r="DA7" s="57"/>
      <c r="DB7" s="57"/>
      <c r="DC7" s="57"/>
      <c r="DD7" s="57"/>
      <c r="DE7" s="57"/>
      <c r="DF7" s="57"/>
      <c r="DG7" s="57"/>
      <c r="DH7" s="57"/>
      <c r="DI7" s="57"/>
      <c r="DJ7" s="57"/>
      <c r="DK7" s="57"/>
      <c r="DL7" s="57"/>
      <c r="DM7" s="1"/>
      <c r="DN7" s="1"/>
    </row>
    <row r="8" ht="15.75" customHeight="1">
      <c r="A8" s="1"/>
      <c r="B8" s="59"/>
      <c r="C8" s="1"/>
      <c r="D8" s="60" t="s">
        <v>232</v>
      </c>
      <c r="E8" s="61"/>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1"/>
      <c r="AY8" s="61"/>
      <c r="AZ8" s="61"/>
      <c r="BA8" s="61"/>
      <c r="BB8" s="61"/>
      <c r="BC8" s="61"/>
      <c r="BD8" s="61"/>
      <c r="BE8" s="61"/>
      <c r="BF8" s="61"/>
      <c r="BG8" s="61"/>
      <c r="BH8" s="61"/>
      <c r="BI8" s="61"/>
      <c r="BJ8" s="61"/>
      <c r="BK8" s="61"/>
      <c r="BL8" s="61"/>
      <c r="BM8" s="61"/>
      <c r="BN8" s="61"/>
      <c r="BO8" s="61"/>
      <c r="BP8" s="61"/>
      <c r="BQ8" s="61"/>
      <c r="BR8" s="61"/>
      <c r="BS8" s="61"/>
      <c r="BT8" s="61"/>
      <c r="BU8" s="61"/>
      <c r="BV8" s="61"/>
      <c r="BW8" s="61"/>
      <c r="BX8" s="61"/>
      <c r="BY8" s="61"/>
      <c r="BZ8" s="62"/>
      <c r="CA8" s="62"/>
      <c r="CB8" s="61"/>
      <c r="CC8" s="61"/>
      <c r="CD8" s="61"/>
      <c r="CE8" s="61"/>
      <c r="CF8" s="61"/>
      <c r="CG8" s="62"/>
      <c r="CH8" s="61"/>
      <c r="CI8" s="62"/>
      <c r="CJ8" s="61"/>
      <c r="CK8" s="61"/>
      <c r="CL8" s="61"/>
      <c r="CM8" s="61"/>
      <c r="CN8" s="61"/>
      <c r="CO8" s="61"/>
      <c r="CP8" s="61"/>
      <c r="CQ8" s="61"/>
      <c r="CR8" s="61"/>
      <c r="CS8" s="61"/>
      <c r="CT8" s="61"/>
      <c r="CU8" s="61"/>
      <c r="CV8" s="61"/>
      <c r="CW8" s="61"/>
      <c r="CX8" s="61"/>
      <c r="CY8" s="61"/>
      <c r="CZ8" s="61"/>
      <c r="DA8" s="61"/>
      <c r="DB8" s="61"/>
      <c r="DC8" s="61"/>
      <c r="DD8" s="61"/>
      <c r="DE8" s="61"/>
      <c r="DF8" s="61"/>
      <c r="DG8" s="61"/>
      <c r="DH8" s="61"/>
      <c r="DI8" s="61"/>
      <c r="DJ8" s="61"/>
      <c r="DK8" s="61"/>
      <c r="DL8" s="61"/>
      <c r="DM8" s="1"/>
      <c r="DN8" s="1"/>
    </row>
    <row r="9" ht="15.75" customHeight="1">
      <c r="A9" s="1"/>
      <c r="B9" s="63"/>
      <c r="D9" s="64" t="s">
        <v>4</v>
      </c>
      <c r="E9" s="65" t="s">
        <v>233</v>
      </c>
      <c r="F9" s="66" t="s">
        <v>234</v>
      </c>
      <c r="G9" s="65"/>
      <c r="H9" s="65"/>
      <c r="I9" s="65"/>
      <c r="J9" s="65"/>
      <c r="K9" s="65"/>
      <c r="L9" s="65"/>
      <c r="M9" s="65"/>
      <c r="N9" s="65"/>
      <c r="O9" s="65"/>
      <c r="P9" s="65"/>
      <c r="Q9" s="65"/>
      <c r="R9" s="65"/>
      <c r="S9" s="65"/>
      <c r="T9" s="65"/>
      <c r="U9" s="65"/>
      <c r="V9" s="65"/>
      <c r="W9" s="65"/>
      <c r="X9" s="65"/>
      <c r="Y9" s="65"/>
      <c r="Z9" s="65"/>
      <c r="AA9" s="65"/>
      <c r="AB9" s="65"/>
      <c r="AC9" s="65"/>
      <c r="AD9" s="65"/>
      <c r="AE9" s="65"/>
      <c r="AF9" s="65"/>
      <c r="AG9" s="65"/>
      <c r="AH9" s="65"/>
      <c r="AI9" s="65"/>
      <c r="AJ9" s="65"/>
      <c r="AK9" s="65"/>
      <c r="AL9" s="65"/>
      <c r="AM9" s="65"/>
      <c r="AN9" s="65"/>
      <c r="AO9" s="65"/>
      <c r="AP9" s="65"/>
      <c r="AQ9" s="65"/>
      <c r="AR9" s="65"/>
      <c r="AS9" s="65"/>
      <c r="AT9" s="65"/>
      <c r="AU9" s="65"/>
      <c r="AV9" s="65"/>
      <c r="AW9" s="65"/>
      <c r="AX9" s="65"/>
      <c r="AY9" s="65"/>
      <c r="AZ9" s="65"/>
      <c r="BA9" s="65"/>
      <c r="BB9" s="65"/>
      <c r="BC9" s="65"/>
      <c r="BD9" s="65"/>
      <c r="BE9" s="65"/>
      <c r="BF9" s="65"/>
      <c r="BG9" s="65"/>
      <c r="BH9" s="65"/>
      <c r="BI9" s="65"/>
      <c r="BJ9" s="65"/>
      <c r="BK9" s="65"/>
      <c r="BL9" s="65"/>
      <c r="BM9" s="65"/>
      <c r="BN9" s="65"/>
      <c r="BO9" s="65"/>
      <c r="BP9" s="65"/>
      <c r="BQ9" s="65"/>
      <c r="BR9" s="65"/>
      <c r="BS9" s="65"/>
      <c r="BT9" s="65"/>
      <c r="BU9" s="65"/>
      <c r="BV9" s="65"/>
      <c r="BW9" s="65"/>
      <c r="BX9" s="65"/>
      <c r="BY9" s="65"/>
      <c r="BZ9" s="67"/>
      <c r="CA9" s="67"/>
      <c r="CB9" s="65"/>
      <c r="CC9" s="65"/>
      <c r="CD9" s="65"/>
      <c r="CE9" s="65"/>
      <c r="CF9" s="65"/>
      <c r="CG9" s="67"/>
      <c r="CH9" s="65"/>
      <c r="CI9" s="67"/>
      <c r="CJ9" s="65"/>
      <c r="CK9" s="65"/>
      <c r="CL9" s="65"/>
      <c r="CM9" s="65"/>
      <c r="CN9" s="65"/>
      <c r="CO9" s="65"/>
      <c r="CP9" s="65"/>
      <c r="CQ9" s="65"/>
      <c r="CR9" s="65"/>
      <c r="CS9" s="65"/>
      <c r="CT9" s="65"/>
      <c r="CU9" s="65"/>
      <c r="CV9" s="65"/>
      <c r="CW9" s="65"/>
      <c r="CX9" s="65"/>
      <c r="CY9" s="65"/>
      <c r="CZ9" s="65"/>
      <c r="DA9" s="65"/>
      <c r="DB9" s="65"/>
      <c r="DC9" s="65"/>
      <c r="DD9" s="65"/>
      <c r="DE9" s="65"/>
      <c r="DF9" s="65"/>
      <c r="DG9" s="65"/>
      <c r="DH9" s="65"/>
      <c r="DI9" s="65"/>
      <c r="DJ9" s="65"/>
      <c r="DK9" s="65" t="str">
        <f t="shared" ref="DK9:DL9" si="1">DK3</f>
        <v>#109</v>
      </c>
      <c r="DL9" s="65" t="str">
        <f t="shared" si="1"/>
        <v>#110</v>
      </c>
      <c r="DM9" s="1"/>
      <c r="DN9" s="1"/>
    </row>
    <row r="10" ht="15.75" customHeight="1">
      <c r="A10" s="1"/>
      <c r="B10" s="68" t="s">
        <v>235</v>
      </c>
      <c r="C10" s="1"/>
      <c r="D10" s="69" t="s">
        <v>6</v>
      </c>
      <c r="E10" s="70"/>
      <c r="F10" s="71">
        <f t="shared" ref="F10:F14" si="2">E10+SUM(G10:DL10)</f>
        <v>0</v>
      </c>
      <c r="G10" s="15"/>
      <c r="H10" s="15"/>
      <c r="I10" s="72"/>
      <c r="J10" s="73"/>
      <c r="K10" s="73"/>
      <c r="L10" s="73"/>
      <c r="M10" s="73"/>
      <c r="N10" s="73"/>
      <c r="O10" s="73"/>
      <c r="P10" s="73"/>
      <c r="Q10" s="73"/>
      <c r="R10" s="73"/>
      <c r="S10" s="73"/>
      <c r="T10" s="73"/>
      <c r="U10" s="73"/>
      <c r="V10" s="73"/>
      <c r="W10" s="73"/>
      <c r="X10" s="73"/>
      <c r="Y10" s="73"/>
      <c r="Z10" s="73"/>
      <c r="AA10" s="73"/>
      <c r="AB10" s="73"/>
      <c r="AC10" s="73"/>
      <c r="AD10" s="73"/>
      <c r="AE10" s="73"/>
      <c r="AF10" s="73"/>
      <c r="AG10" s="73"/>
      <c r="AH10" s="73"/>
      <c r="AI10" s="73"/>
      <c r="AJ10" s="73"/>
      <c r="AK10" s="73"/>
      <c r="AL10" s="73"/>
      <c r="AM10" s="73"/>
      <c r="AN10" s="73"/>
      <c r="AO10" s="73"/>
      <c r="AP10" s="73"/>
      <c r="AQ10" s="73"/>
      <c r="AR10" s="73"/>
      <c r="AS10" s="73"/>
      <c r="AT10" s="73"/>
      <c r="AU10" s="73"/>
      <c r="AV10" s="73"/>
      <c r="AW10" s="73"/>
      <c r="AX10" s="73"/>
      <c r="AY10" s="73"/>
      <c r="AZ10" s="73"/>
      <c r="BA10" s="73"/>
      <c r="BB10" s="73"/>
      <c r="BC10" s="73"/>
      <c r="BD10" s="73"/>
      <c r="BE10" s="73"/>
      <c r="BF10" s="73"/>
      <c r="BG10" s="73"/>
      <c r="BH10" s="73"/>
      <c r="BI10" s="73"/>
      <c r="BJ10" s="73"/>
      <c r="BK10" s="73"/>
      <c r="BL10" s="73"/>
      <c r="BM10" s="73"/>
      <c r="BN10" s="73"/>
      <c r="BO10" s="73"/>
      <c r="BP10" s="73"/>
      <c r="BQ10" s="73"/>
      <c r="BR10" s="73"/>
      <c r="BS10" s="73"/>
      <c r="BT10" s="73"/>
      <c r="BU10" s="73"/>
      <c r="BV10" s="73"/>
      <c r="BW10" s="73"/>
      <c r="BX10" s="73"/>
      <c r="BY10" s="73"/>
      <c r="BZ10" s="74"/>
      <c r="CA10" s="74"/>
      <c r="CB10" s="73"/>
      <c r="CC10" s="73"/>
      <c r="CD10" s="73"/>
      <c r="CE10" s="73"/>
      <c r="CF10" s="73"/>
      <c r="CG10" s="74"/>
      <c r="CH10" s="73"/>
      <c r="CI10" s="74"/>
      <c r="CJ10" s="73"/>
      <c r="CK10" s="73"/>
      <c r="CL10" s="73"/>
      <c r="CM10" s="73"/>
      <c r="CN10" s="73"/>
      <c r="CO10" s="73"/>
      <c r="CP10" s="73"/>
      <c r="CQ10" s="73"/>
      <c r="CR10" s="73"/>
      <c r="CS10" s="73"/>
      <c r="CT10" s="73"/>
      <c r="CU10" s="73"/>
      <c r="CV10" s="73"/>
      <c r="CW10" s="73"/>
      <c r="CX10" s="73"/>
      <c r="CY10" s="73"/>
      <c r="CZ10" s="73"/>
      <c r="DA10" s="73"/>
      <c r="DB10" s="73"/>
      <c r="DC10" s="73"/>
      <c r="DD10" s="73"/>
      <c r="DE10" s="73"/>
      <c r="DF10" s="73"/>
      <c r="DG10" s="73"/>
      <c r="DH10" s="73"/>
      <c r="DI10" s="73"/>
      <c r="DJ10" s="73"/>
      <c r="DK10" s="73"/>
      <c r="DL10" s="73"/>
      <c r="DM10" s="1"/>
      <c r="DN10" s="1"/>
    </row>
    <row r="11" ht="15.75" customHeight="1">
      <c r="A11" s="1"/>
      <c r="B11" s="68" t="s">
        <v>235</v>
      </c>
      <c r="C11" s="1"/>
      <c r="D11" s="75" t="s">
        <v>8</v>
      </c>
      <c r="E11" s="72"/>
      <c r="F11" s="76">
        <f t="shared" si="2"/>
        <v>0</v>
      </c>
      <c r="G11" s="72"/>
      <c r="H11" s="72"/>
      <c r="I11" s="72"/>
      <c r="J11" s="15"/>
      <c r="K11" s="15"/>
      <c r="L11" s="15"/>
      <c r="M11" s="15"/>
      <c r="N11" s="15"/>
      <c r="O11" s="15"/>
      <c r="P11" s="15"/>
      <c r="Q11" s="15"/>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c r="AT11" s="15"/>
      <c r="AU11" s="15"/>
      <c r="AV11" s="15"/>
      <c r="AW11" s="15"/>
      <c r="AX11" s="15"/>
      <c r="AY11" s="15"/>
      <c r="AZ11" s="15"/>
      <c r="BA11" s="15"/>
      <c r="BB11" s="15"/>
      <c r="BC11" s="15"/>
      <c r="BD11" s="15"/>
      <c r="BE11" s="15"/>
      <c r="BF11" s="15"/>
      <c r="BG11" s="15"/>
      <c r="BH11" s="15"/>
      <c r="BI11" s="15"/>
      <c r="BJ11" s="15"/>
      <c r="BK11" s="15"/>
      <c r="BL11" s="15"/>
      <c r="BM11" s="15"/>
      <c r="BN11" s="15"/>
      <c r="BO11" s="15"/>
      <c r="BP11" s="15"/>
      <c r="BQ11" s="15"/>
      <c r="BR11" s="15"/>
      <c r="BS11" s="15"/>
      <c r="BT11" s="15"/>
      <c r="BU11" s="15"/>
      <c r="BV11" s="15"/>
      <c r="BW11" s="15"/>
      <c r="BX11" s="15"/>
      <c r="BY11" s="15"/>
      <c r="BZ11" s="77"/>
      <c r="CA11" s="77"/>
      <c r="CB11" s="15"/>
      <c r="CC11" s="15"/>
      <c r="CD11" s="15"/>
      <c r="CE11" s="15"/>
      <c r="CF11" s="15"/>
      <c r="CG11" s="77"/>
      <c r="CH11" s="15"/>
      <c r="CI11" s="77"/>
      <c r="CJ11" s="15"/>
      <c r="CK11" s="15"/>
      <c r="CL11" s="15"/>
      <c r="CM11" s="15"/>
      <c r="CN11" s="15"/>
      <c r="CO11" s="15"/>
      <c r="CP11" s="15"/>
      <c r="CQ11" s="15"/>
      <c r="CR11" s="15"/>
      <c r="CS11" s="15"/>
      <c r="CT11" s="15"/>
      <c r="CU11" s="15"/>
      <c r="CV11" s="15"/>
      <c r="CW11" s="15"/>
      <c r="CX11" s="15"/>
      <c r="CY11" s="15"/>
      <c r="CZ11" s="15"/>
      <c r="DA11" s="15"/>
      <c r="DB11" s="15"/>
      <c r="DC11" s="15"/>
      <c r="DD11" s="15"/>
      <c r="DE11" s="15"/>
      <c r="DF11" s="15"/>
      <c r="DG11" s="15"/>
      <c r="DH11" s="15"/>
      <c r="DI11" s="15"/>
      <c r="DJ11" s="15"/>
      <c r="DK11" s="15"/>
      <c r="DL11" s="15"/>
      <c r="DM11" s="1"/>
      <c r="DN11" s="1"/>
    </row>
    <row r="12" ht="15.75" customHeight="1">
      <c r="A12" s="1"/>
      <c r="B12" s="68" t="s">
        <v>235</v>
      </c>
      <c r="C12" s="1"/>
      <c r="D12" s="75" t="s">
        <v>10</v>
      </c>
      <c r="E12" s="72"/>
      <c r="F12" s="76">
        <f t="shared" si="2"/>
        <v>0</v>
      </c>
      <c r="G12" s="72"/>
      <c r="H12" s="72"/>
      <c r="I12" s="72"/>
      <c r="J12" s="72"/>
      <c r="K12" s="72"/>
      <c r="L12" s="72"/>
      <c r="M12" s="72"/>
      <c r="N12" s="72"/>
      <c r="O12" s="72"/>
      <c r="P12" s="72"/>
      <c r="Q12" s="72"/>
      <c r="R12" s="72"/>
      <c r="S12" s="72"/>
      <c r="T12" s="72"/>
      <c r="U12" s="72"/>
      <c r="V12" s="72"/>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c r="AX12" s="72"/>
      <c r="AY12" s="72"/>
      <c r="AZ12" s="72"/>
      <c r="BA12" s="72"/>
      <c r="BB12" s="72"/>
      <c r="BC12" s="72"/>
      <c r="BD12" s="72"/>
      <c r="BE12" s="72"/>
      <c r="BF12" s="72"/>
      <c r="BG12" s="72"/>
      <c r="BH12" s="72"/>
      <c r="BI12" s="72"/>
      <c r="BJ12" s="72"/>
      <c r="BK12" s="72"/>
      <c r="BL12" s="72"/>
      <c r="BM12" s="72"/>
      <c r="BN12" s="72"/>
      <c r="BO12" s="72"/>
      <c r="BP12" s="72"/>
      <c r="BQ12" s="72"/>
      <c r="BR12" s="72"/>
      <c r="BS12" s="72"/>
      <c r="BT12" s="72"/>
      <c r="BU12" s="72"/>
      <c r="BV12" s="72"/>
      <c r="BW12" s="72"/>
      <c r="BX12" s="72"/>
      <c r="BY12" s="72"/>
      <c r="BZ12" s="74"/>
      <c r="CA12" s="74"/>
      <c r="CB12" s="72"/>
      <c r="CC12" s="72"/>
      <c r="CD12" s="72"/>
      <c r="CE12" s="72"/>
      <c r="CF12" s="72"/>
      <c r="CG12" s="74"/>
      <c r="CH12" s="72"/>
      <c r="CI12" s="74"/>
      <c r="CJ12" s="72"/>
      <c r="CK12" s="72"/>
      <c r="CL12" s="72"/>
      <c r="CM12" s="72"/>
      <c r="CN12" s="72"/>
      <c r="CO12" s="72"/>
      <c r="CP12" s="72"/>
      <c r="CQ12" s="72"/>
      <c r="CR12" s="72"/>
      <c r="CS12" s="72"/>
      <c r="CT12" s="72"/>
      <c r="CU12" s="72"/>
      <c r="CV12" s="72"/>
      <c r="CW12" s="72"/>
      <c r="CX12" s="72"/>
      <c r="CY12" s="72"/>
      <c r="CZ12" s="72"/>
      <c r="DA12" s="72"/>
      <c r="DB12" s="72"/>
      <c r="DC12" s="72"/>
      <c r="DD12" s="72"/>
      <c r="DE12" s="72"/>
      <c r="DF12" s="72"/>
      <c r="DG12" s="72"/>
      <c r="DH12" s="72"/>
      <c r="DI12" s="72"/>
      <c r="DJ12" s="72"/>
      <c r="DK12" s="72"/>
      <c r="DL12" s="72"/>
      <c r="DM12" s="1"/>
      <c r="DN12" s="1"/>
    </row>
    <row r="13" ht="15.75" customHeight="1">
      <c r="A13" s="1"/>
      <c r="B13" s="68" t="s">
        <v>235</v>
      </c>
      <c r="C13" s="1"/>
      <c r="D13" s="75" t="s">
        <v>12</v>
      </c>
      <c r="E13" s="72"/>
      <c r="F13" s="76">
        <f t="shared" si="2"/>
        <v>0</v>
      </c>
      <c r="G13" s="72"/>
      <c r="H13" s="72"/>
      <c r="I13" s="72"/>
      <c r="J13" s="72"/>
      <c r="K13" s="72"/>
      <c r="L13" s="72"/>
      <c r="M13" s="72"/>
      <c r="N13" s="72"/>
      <c r="O13" s="72"/>
      <c r="P13" s="72"/>
      <c r="Q13" s="72"/>
      <c r="R13" s="72"/>
      <c r="S13" s="72"/>
      <c r="T13" s="72"/>
      <c r="U13" s="72"/>
      <c r="V13" s="72"/>
      <c r="W13" s="72"/>
      <c r="X13" s="72"/>
      <c r="Y13" s="72"/>
      <c r="Z13" s="72"/>
      <c r="AA13" s="72"/>
      <c r="AB13" s="72"/>
      <c r="AC13" s="72"/>
      <c r="AD13" s="72"/>
      <c r="AE13" s="72"/>
      <c r="AF13" s="72"/>
      <c r="AG13" s="72"/>
      <c r="AH13" s="72"/>
      <c r="AI13" s="72"/>
      <c r="AJ13" s="72"/>
      <c r="AK13" s="72"/>
      <c r="AL13" s="72"/>
      <c r="AM13" s="72"/>
      <c r="AN13" s="72"/>
      <c r="AO13" s="72"/>
      <c r="AP13" s="72"/>
      <c r="AQ13" s="72"/>
      <c r="AR13" s="72"/>
      <c r="AS13" s="72"/>
      <c r="AT13" s="72"/>
      <c r="AU13" s="72"/>
      <c r="AV13" s="72"/>
      <c r="AW13" s="72"/>
      <c r="AX13" s="72"/>
      <c r="AY13" s="72"/>
      <c r="AZ13" s="72"/>
      <c r="BA13" s="72"/>
      <c r="BB13" s="72"/>
      <c r="BC13" s="72"/>
      <c r="BD13" s="72"/>
      <c r="BE13" s="72"/>
      <c r="BF13" s="72"/>
      <c r="BG13" s="72"/>
      <c r="BH13" s="72"/>
      <c r="BI13" s="72"/>
      <c r="BJ13" s="72"/>
      <c r="BK13" s="72"/>
      <c r="BL13" s="72"/>
      <c r="BM13" s="72"/>
      <c r="BN13" s="72"/>
      <c r="BO13" s="72"/>
      <c r="BP13" s="72"/>
      <c r="BQ13" s="72"/>
      <c r="BR13" s="72"/>
      <c r="BS13" s="72"/>
      <c r="BT13" s="72"/>
      <c r="BU13" s="72"/>
      <c r="BV13" s="72"/>
      <c r="BW13" s="72"/>
      <c r="BX13" s="72"/>
      <c r="BY13" s="72"/>
      <c r="BZ13" s="78"/>
      <c r="CA13" s="78"/>
      <c r="CB13" s="72"/>
      <c r="CC13" s="72"/>
      <c r="CD13" s="72"/>
      <c r="CE13" s="72"/>
      <c r="CF13" s="72"/>
      <c r="CG13" s="78"/>
      <c r="CH13" s="72"/>
      <c r="CI13" s="78"/>
      <c r="CJ13" s="72"/>
      <c r="CK13" s="72"/>
      <c r="CL13" s="72"/>
      <c r="CM13" s="72"/>
      <c r="CN13" s="72"/>
      <c r="CO13" s="72"/>
      <c r="CP13" s="72"/>
      <c r="CQ13" s="72"/>
      <c r="CR13" s="72"/>
      <c r="CS13" s="72"/>
      <c r="CT13" s="72"/>
      <c r="CU13" s="72"/>
      <c r="CV13" s="72"/>
      <c r="CW13" s="72"/>
      <c r="CX13" s="72"/>
      <c r="CY13" s="72"/>
      <c r="CZ13" s="72"/>
      <c r="DA13" s="72"/>
      <c r="DB13" s="72"/>
      <c r="DC13" s="72"/>
      <c r="DD13" s="72"/>
      <c r="DE13" s="72"/>
      <c r="DF13" s="72"/>
      <c r="DG13" s="72"/>
      <c r="DH13" s="72"/>
      <c r="DI13" s="72"/>
      <c r="DJ13" s="72"/>
      <c r="DK13" s="72"/>
      <c r="DL13" s="72"/>
      <c r="DM13" s="1"/>
      <c r="DN13" s="1"/>
    </row>
    <row r="14" ht="15.75" customHeight="1">
      <c r="A14" s="1"/>
      <c r="B14" s="79" t="s">
        <v>235</v>
      </c>
      <c r="C14" s="1"/>
      <c r="D14" s="75" t="s">
        <v>14</v>
      </c>
      <c r="E14" s="80">
        <v>493236.28</v>
      </c>
      <c r="F14" s="76">
        <f t="shared" si="2"/>
        <v>268583.67</v>
      </c>
      <c r="G14" s="80">
        <v>-8.0</v>
      </c>
      <c r="H14" s="80">
        <v>84000.0</v>
      </c>
      <c r="I14" s="80">
        <v>-71680.0</v>
      </c>
      <c r="J14" s="80">
        <v>-1000.0</v>
      </c>
      <c r="K14" s="80">
        <v>26232.75</v>
      </c>
      <c r="L14" s="80">
        <v>-5315.82</v>
      </c>
      <c r="M14" s="80">
        <v>-1419.0</v>
      </c>
      <c r="N14" s="80">
        <v>-246.0</v>
      </c>
      <c r="O14" s="80">
        <v>-15.0</v>
      </c>
      <c r="P14" s="80">
        <v>-918.0</v>
      </c>
      <c r="Q14" s="80">
        <v>-825.0</v>
      </c>
      <c r="R14" s="80">
        <v>-162100.0</v>
      </c>
      <c r="S14" s="80">
        <v>-500.0</v>
      </c>
      <c r="T14" s="80">
        <v>-1030.0</v>
      </c>
      <c r="U14" s="80">
        <v>-1015.0</v>
      </c>
      <c r="V14" s="80">
        <v>-515.0</v>
      </c>
      <c r="W14" s="80">
        <v>-33021.6</v>
      </c>
      <c r="X14" s="80">
        <v>-125.0</v>
      </c>
      <c r="Y14" s="80">
        <v>9000.0</v>
      </c>
      <c r="Z14" s="80">
        <v>-9000.0</v>
      </c>
      <c r="AA14" s="80">
        <v>-11708.4</v>
      </c>
      <c r="AB14" s="80">
        <v>40000.0</v>
      </c>
      <c r="AC14" s="80">
        <v>612.0</v>
      </c>
      <c r="AD14" s="80">
        <v>-67.5</v>
      </c>
      <c r="AE14" s="80">
        <v>-110.0</v>
      </c>
      <c r="AF14" s="80">
        <v>-1988.0</v>
      </c>
      <c r="AG14" s="80">
        <v>-829.0</v>
      </c>
      <c r="AH14" s="80">
        <v>1000.0</v>
      </c>
      <c r="AI14" s="80">
        <v>-49.9</v>
      </c>
      <c r="AJ14" s="80">
        <v>-669.0</v>
      </c>
      <c r="AK14" s="80">
        <v>-26129.61</v>
      </c>
      <c r="AL14" s="80">
        <v>-2732.95</v>
      </c>
      <c r="AM14" s="80">
        <v>-265.0</v>
      </c>
      <c r="AN14" s="80">
        <v>-229.0</v>
      </c>
      <c r="AO14" s="80">
        <v>-43619.31</v>
      </c>
      <c r="AP14" s="80">
        <v>-81.5</v>
      </c>
      <c r="AQ14" s="80">
        <v>-700.0</v>
      </c>
      <c r="AR14" s="80">
        <v>-1600.0</v>
      </c>
      <c r="AS14" s="80">
        <v>-174.21</v>
      </c>
      <c r="AT14" s="80">
        <v>555.08</v>
      </c>
      <c r="AU14" s="80">
        <v>500.0</v>
      </c>
      <c r="AV14" s="80">
        <v>-1920.0</v>
      </c>
      <c r="AW14" s="80">
        <v>-766.25</v>
      </c>
      <c r="AX14" s="80">
        <v>-1927.0</v>
      </c>
      <c r="AY14" s="80">
        <v>-228.0</v>
      </c>
      <c r="AZ14" s="80">
        <v>-283.0</v>
      </c>
      <c r="BA14" s="80">
        <v>-3387.79</v>
      </c>
      <c r="BB14" s="80">
        <v>6400.0</v>
      </c>
      <c r="BC14" s="80">
        <v>-6400.0</v>
      </c>
      <c r="BD14" s="80">
        <v>-944.06</v>
      </c>
      <c r="BE14" s="80">
        <v>-19005.0</v>
      </c>
      <c r="BF14" s="80">
        <v>-21524.77</v>
      </c>
      <c r="BG14" s="80">
        <v>-583.0</v>
      </c>
      <c r="BH14" s="80">
        <v>-287.0</v>
      </c>
      <c r="BI14" s="80">
        <v>-271.0</v>
      </c>
      <c r="BJ14" s="80">
        <v>-23348.47</v>
      </c>
      <c r="BK14" s="80">
        <v>906.0</v>
      </c>
      <c r="BL14" s="80">
        <v>1912.5</v>
      </c>
      <c r="BM14" s="80">
        <v>10000.0</v>
      </c>
      <c r="BN14" s="80">
        <v>-9996.0</v>
      </c>
      <c r="BO14" s="80">
        <v>-6335.0</v>
      </c>
      <c r="BP14" s="80">
        <v>-63.75</v>
      </c>
      <c r="BQ14" s="80">
        <v>18000.0</v>
      </c>
      <c r="BR14" s="80">
        <v>-180.0</v>
      </c>
      <c r="BS14" s="80">
        <v>-634.05</v>
      </c>
      <c r="BT14" s="80">
        <v>18000.0</v>
      </c>
      <c r="BU14" s="80">
        <v>18000.0</v>
      </c>
      <c r="BV14" s="80">
        <v>18000.0</v>
      </c>
      <c r="BW14" s="72"/>
      <c r="BX14" s="72"/>
      <c r="BY14" s="72"/>
      <c r="BZ14" s="78"/>
      <c r="CA14" s="78"/>
      <c r="CB14" s="72"/>
      <c r="CC14" s="72"/>
      <c r="CD14" s="72"/>
      <c r="CE14" s="72"/>
      <c r="CF14" s="72"/>
      <c r="CG14" s="78"/>
      <c r="CH14" s="72"/>
      <c r="CI14" s="78"/>
      <c r="CJ14" s="72"/>
      <c r="CK14" s="72"/>
      <c r="CL14" s="72"/>
      <c r="CM14" s="72"/>
      <c r="CN14" s="72"/>
      <c r="CO14" s="72"/>
      <c r="CP14" s="72"/>
      <c r="CQ14" s="72"/>
      <c r="CR14" s="72"/>
      <c r="CS14" s="72"/>
      <c r="CT14" s="72"/>
      <c r="CU14" s="72"/>
      <c r="CV14" s="72"/>
      <c r="CW14" s="72"/>
      <c r="CX14" s="72"/>
      <c r="CY14" s="72"/>
      <c r="CZ14" s="72"/>
      <c r="DA14" s="72"/>
      <c r="DB14" s="72"/>
      <c r="DC14" s="72"/>
      <c r="DD14" s="72"/>
      <c r="DE14" s="72"/>
      <c r="DF14" s="72"/>
      <c r="DG14" s="72"/>
      <c r="DH14" s="72"/>
      <c r="DI14" s="72"/>
      <c r="DJ14" s="72"/>
      <c r="DK14" s="72"/>
      <c r="DL14" s="72"/>
      <c r="DM14" s="1"/>
      <c r="DN14" s="1"/>
    </row>
    <row r="15" ht="15.75" customHeight="1">
      <c r="A15" s="1"/>
      <c r="B15" s="81"/>
      <c r="D15" s="82"/>
      <c r="E15" s="83"/>
      <c r="F15" s="83"/>
      <c r="G15" s="83"/>
      <c r="H15" s="83"/>
      <c r="I15" s="83"/>
      <c r="J15" s="83"/>
      <c r="K15" s="83"/>
      <c r="L15" s="83"/>
      <c r="M15" s="83"/>
      <c r="N15" s="83"/>
      <c r="O15" s="83"/>
      <c r="P15" s="83"/>
      <c r="Q15" s="83"/>
      <c r="R15" s="83"/>
      <c r="S15" s="83"/>
      <c r="T15" s="83"/>
      <c r="U15" s="83"/>
      <c r="V15" s="83"/>
      <c r="W15" s="83"/>
      <c r="X15" s="83"/>
      <c r="Y15" s="83"/>
      <c r="Z15" s="83"/>
      <c r="AA15" s="83"/>
      <c r="AB15" s="83"/>
      <c r="AC15" s="83"/>
      <c r="AD15" s="83"/>
      <c r="AE15" s="83"/>
      <c r="AF15" s="83"/>
      <c r="AG15" s="83"/>
      <c r="AH15" s="83"/>
      <c r="AI15" s="83"/>
      <c r="AJ15" s="83"/>
      <c r="AK15" s="83"/>
      <c r="AL15" s="83"/>
      <c r="AM15" s="83"/>
      <c r="AN15" s="83"/>
      <c r="AO15" s="83"/>
      <c r="AP15" s="83"/>
      <c r="AQ15" s="83"/>
      <c r="AR15" s="83"/>
      <c r="AS15" s="83"/>
      <c r="AT15" s="83"/>
      <c r="AU15" s="83"/>
      <c r="AV15" s="83"/>
      <c r="AW15" s="83"/>
      <c r="AX15" s="83"/>
      <c r="AY15" s="83"/>
      <c r="AZ15" s="83"/>
      <c r="BA15" s="83"/>
      <c r="BB15" s="83"/>
      <c r="BC15" s="83"/>
      <c r="BD15" s="83"/>
      <c r="BE15" s="83"/>
      <c r="BF15" s="83"/>
      <c r="BG15" s="83"/>
      <c r="BH15" s="83"/>
      <c r="BI15" s="83"/>
      <c r="BJ15" s="83"/>
      <c r="BK15" s="83"/>
      <c r="BL15" s="83"/>
      <c r="BM15" s="83"/>
      <c r="BN15" s="83"/>
      <c r="BO15" s="83"/>
      <c r="BP15" s="83"/>
      <c r="BQ15" s="83"/>
      <c r="BR15" s="83"/>
      <c r="BS15" s="83"/>
      <c r="BT15" s="83"/>
      <c r="BU15" s="83"/>
      <c r="BV15" s="83"/>
      <c r="BW15" s="83"/>
      <c r="BX15" s="83"/>
      <c r="BY15" s="83"/>
      <c r="BZ15" s="84"/>
      <c r="CA15" s="84"/>
      <c r="CB15" s="83"/>
      <c r="CC15" s="83"/>
      <c r="CD15" s="83"/>
      <c r="CE15" s="83"/>
      <c r="CF15" s="83"/>
      <c r="CG15" s="84"/>
      <c r="CH15" s="83"/>
      <c r="CI15" s="84"/>
      <c r="CJ15" s="83"/>
      <c r="CK15" s="83"/>
      <c r="CL15" s="83"/>
      <c r="CM15" s="83"/>
      <c r="CN15" s="83"/>
      <c r="CO15" s="83"/>
      <c r="CP15" s="83"/>
      <c r="CQ15" s="83"/>
      <c r="CR15" s="83"/>
      <c r="CS15" s="83"/>
      <c r="CT15" s="83"/>
      <c r="CU15" s="83"/>
      <c r="CV15" s="83"/>
      <c r="CW15" s="83"/>
      <c r="CX15" s="83"/>
      <c r="CY15" s="83"/>
      <c r="CZ15" s="83"/>
      <c r="DA15" s="83"/>
      <c r="DB15" s="83"/>
      <c r="DC15" s="83"/>
      <c r="DD15" s="83"/>
      <c r="DE15" s="83"/>
      <c r="DF15" s="83"/>
      <c r="DG15" s="83"/>
      <c r="DH15" s="83"/>
      <c r="DI15" s="83"/>
      <c r="DJ15" s="83"/>
      <c r="DK15" s="83"/>
      <c r="DL15" s="83"/>
      <c r="DM15" s="1"/>
      <c r="DN15" s="1"/>
    </row>
    <row r="16" ht="15.75" customHeight="1">
      <c r="A16" s="1"/>
      <c r="B16" s="85"/>
      <c r="C16" s="1"/>
      <c r="D16" s="86" t="s">
        <v>19</v>
      </c>
      <c r="E16" s="87" t="str">
        <f t="shared" ref="E16:F16" si="3">E9</f>
        <v>IB</v>
      </c>
      <c r="F16" s="88" t="str">
        <f t="shared" si="3"/>
        <v>UB</v>
      </c>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c r="AZ16" s="87"/>
      <c r="BA16" s="87"/>
      <c r="BB16" s="87"/>
      <c r="BC16" s="87"/>
      <c r="BD16" s="87"/>
      <c r="BE16" s="87"/>
      <c r="BF16" s="87"/>
      <c r="BG16" s="87"/>
      <c r="BH16" s="87"/>
      <c r="BI16" s="87"/>
      <c r="BJ16" s="87"/>
      <c r="BK16" s="87"/>
      <c r="BL16" s="87"/>
      <c r="BM16" s="87"/>
      <c r="BN16" s="87"/>
      <c r="BO16" s="87"/>
      <c r="BP16" s="87"/>
      <c r="BQ16" s="87"/>
      <c r="BR16" s="87"/>
      <c r="BS16" s="87"/>
      <c r="BT16" s="87"/>
      <c r="BU16" s="87"/>
      <c r="BV16" s="87"/>
      <c r="BW16" s="87"/>
      <c r="BX16" s="87"/>
      <c r="BY16" s="87"/>
      <c r="BZ16" s="89"/>
      <c r="CA16" s="89"/>
      <c r="CB16" s="87"/>
      <c r="CC16" s="87"/>
      <c r="CD16" s="87"/>
      <c r="CE16" s="87"/>
      <c r="CF16" s="87"/>
      <c r="CG16" s="89"/>
      <c r="CH16" s="87"/>
      <c r="CI16" s="89"/>
      <c r="CJ16" s="87"/>
      <c r="CK16" s="87"/>
      <c r="CL16" s="87"/>
      <c r="CM16" s="87"/>
      <c r="CN16" s="87"/>
      <c r="CO16" s="87"/>
      <c r="CP16" s="87"/>
      <c r="CQ16" s="87"/>
      <c r="CR16" s="87"/>
      <c r="CS16" s="87"/>
      <c r="CT16" s="87"/>
      <c r="CU16" s="87"/>
      <c r="CV16" s="87"/>
      <c r="CW16" s="87"/>
      <c r="CX16" s="87"/>
      <c r="CY16" s="87"/>
      <c r="CZ16" s="87"/>
      <c r="DA16" s="87"/>
      <c r="DB16" s="87"/>
      <c r="DC16" s="87"/>
      <c r="DD16" s="87"/>
      <c r="DE16" s="87"/>
      <c r="DF16" s="87"/>
      <c r="DG16" s="87"/>
      <c r="DH16" s="87"/>
      <c r="DI16" s="87"/>
      <c r="DJ16" s="87"/>
      <c r="DK16" s="87" t="str">
        <f t="shared" ref="DK16:DL16" si="4">DK9</f>
        <v>#109</v>
      </c>
      <c r="DL16" s="87" t="str">
        <f t="shared" si="4"/>
        <v>#110</v>
      </c>
      <c r="DM16" s="1"/>
      <c r="DN16" s="1"/>
    </row>
    <row r="17" ht="15.75" customHeight="1">
      <c r="A17" s="1"/>
      <c r="B17" s="90" t="s">
        <v>236</v>
      </c>
      <c r="C17" s="1"/>
      <c r="D17" s="91" t="s">
        <v>20</v>
      </c>
      <c r="E17" s="92">
        <v>-493236.28</v>
      </c>
      <c r="F17" s="93">
        <f t="shared" ref="F17:F19" si="5">E17+SUM(G17:DL17)</f>
        <v>-493236.28</v>
      </c>
      <c r="G17" s="94"/>
      <c r="H17" s="94"/>
      <c r="I17" s="92"/>
      <c r="J17" s="94"/>
      <c r="K17" s="94"/>
      <c r="L17" s="94"/>
      <c r="M17" s="94"/>
      <c r="N17" s="94"/>
      <c r="O17" s="94"/>
      <c r="P17" s="94"/>
      <c r="Q17" s="94"/>
      <c r="R17" s="94"/>
      <c r="S17" s="94"/>
      <c r="T17" s="94"/>
      <c r="U17" s="94"/>
      <c r="V17" s="94"/>
      <c r="W17" s="94"/>
      <c r="X17" s="94"/>
      <c r="Y17" s="94"/>
      <c r="Z17" s="94"/>
      <c r="AA17" s="94"/>
      <c r="AB17" s="94"/>
      <c r="AC17" s="94"/>
      <c r="AD17" s="94"/>
      <c r="AE17" s="94"/>
      <c r="AF17" s="94"/>
      <c r="AG17" s="94"/>
      <c r="AH17" s="94"/>
      <c r="AI17" s="94"/>
      <c r="AJ17" s="94"/>
      <c r="AK17" s="94"/>
      <c r="AL17" s="94"/>
      <c r="AM17" s="94"/>
      <c r="AN17" s="94"/>
      <c r="AO17" s="94"/>
      <c r="AP17" s="94"/>
      <c r="AQ17" s="94"/>
      <c r="AR17" s="94"/>
      <c r="AS17" s="94"/>
      <c r="AT17" s="94"/>
      <c r="AU17" s="94"/>
      <c r="AV17" s="94"/>
      <c r="AW17" s="94"/>
      <c r="AX17" s="94"/>
      <c r="AY17" s="94"/>
      <c r="AZ17" s="94"/>
      <c r="BA17" s="94"/>
      <c r="BB17" s="94"/>
      <c r="BC17" s="94"/>
      <c r="BD17" s="94"/>
      <c r="BE17" s="94"/>
      <c r="BF17" s="94"/>
      <c r="BG17" s="94"/>
      <c r="BH17" s="94"/>
      <c r="BI17" s="94"/>
      <c r="BJ17" s="94"/>
      <c r="BK17" s="94"/>
      <c r="BL17" s="94"/>
      <c r="BM17" s="94"/>
      <c r="BN17" s="94"/>
      <c r="BO17" s="94"/>
      <c r="BP17" s="94"/>
      <c r="BQ17" s="94"/>
      <c r="BR17" s="94"/>
      <c r="BS17" s="94"/>
      <c r="BT17" s="94"/>
      <c r="BU17" s="94"/>
      <c r="BV17" s="94"/>
      <c r="BW17" s="94"/>
      <c r="BX17" s="94"/>
      <c r="BY17" s="94"/>
      <c r="BZ17" s="95"/>
      <c r="CA17" s="95"/>
      <c r="CB17" s="94"/>
      <c r="CC17" s="94"/>
      <c r="CD17" s="94"/>
      <c r="CE17" s="94"/>
      <c r="CF17" s="94"/>
      <c r="CG17" s="95"/>
      <c r="CH17" s="94"/>
      <c r="CI17" s="95"/>
      <c r="CJ17" s="94"/>
      <c r="CK17" s="94"/>
      <c r="CL17" s="94"/>
      <c r="CM17" s="94"/>
      <c r="CN17" s="94"/>
      <c r="CO17" s="94"/>
      <c r="CP17" s="94"/>
      <c r="CQ17" s="94"/>
      <c r="CR17" s="94"/>
      <c r="CS17" s="94"/>
      <c r="CT17" s="94"/>
      <c r="CU17" s="94"/>
      <c r="CV17" s="94"/>
      <c r="CW17" s="94"/>
      <c r="CX17" s="94"/>
      <c r="CY17" s="94"/>
      <c r="CZ17" s="94"/>
      <c r="DA17" s="94"/>
      <c r="DB17" s="94"/>
      <c r="DC17" s="94"/>
      <c r="DD17" s="94"/>
      <c r="DE17" s="94"/>
      <c r="DF17" s="94"/>
      <c r="DG17" s="94"/>
      <c r="DH17" s="94"/>
      <c r="DI17" s="94"/>
      <c r="DJ17" s="94"/>
      <c r="DK17" s="94"/>
      <c r="DL17" s="94"/>
      <c r="DM17" s="1"/>
      <c r="DN17" s="1"/>
    </row>
    <row r="18" ht="15.75" customHeight="1">
      <c r="A18" s="1"/>
      <c r="B18" s="90" t="s">
        <v>236</v>
      </c>
      <c r="C18" s="1"/>
      <c r="D18" s="91" t="s">
        <v>22</v>
      </c>
      <c r="E18" s="94"/>
      <c r="F18" s="93">
        <f t="shared" si="5"/>
        <v>0</v>
      </c>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4"/>
      <c r="AH18" s="94"/>
      <c r="AI18" s="94"/>
      <c r="AJ18" s="94"/>
      <c r="AK18" s="94"/>
      <c r="AL18" s="94"/>
      <c r="AM18" s="94"/>
      <c r="AN18" s="94"/>
      <c r="AO18" s="94"/>
      <c r="AP18" s="94"/>
      <c r="AQ18" s="94"/>
      <c r="AR18" s="94"/>
      <c r="AS18" s="94"/>
      <c r="AT18" s="94"/>
      <c r="AU18" s="94"/>
      <c r="AV18" s="94"/>
      <c r="AW18" s="94"/>
      <c r="AX18" s="94"/>
      <c r="AY18" s="94"/>
      <c r="AZ18" s="94"/>
      <c r="BA18" s="94"/>
      <c r="BB18" s="94"/>
      <c r="BC18" s="94"/>
      <c r="BD18" s="94"/>
      <c r="BE18" s="94"/>
      <c r="BF18" s="94"/>
      <c r="BG18" s="94"/>
      <c r="BH18" s="94"/>
      <c r="BI18" s="94"/>
      <c r="BJ18" s="94"/>
      <c r="BK18" s="94"/>
      <c r="BL18" s="94"/>
      <c r="BM18" s="94"/>
      <c r="BN18" s="94"/>
      <c r="BO18" s="94"/>
      <c r="BP18" s="94"/>
      <c r="BQ18" s="94"/>
      <c r="BR18" s="94"/>
      <c r="BS18" s="94"/>
      <c r="BT18" s="94"/>
      <c r="BU18" s="94"/>
      <c r="BV18" s="94"/>
      <c r="BW18" s="94"/>
      <c r="BX18" s="94"/>
      <c r="BY18" s="94"/>
      <c r="BZ18" s="96"/>
      <c r="CA18" s="96"/>
      <c r="CB18" s="94"/>
      <c r="CC18" s="94"/>
      <c r="CD18" s="94"/>
      <c r="CE18" s="94"/>
      <c r="CF18" s="94"/>
      <c r="CG18" s="96"/>
      <c r="CH18" s="94"/>
      <c r="CI18" s="96"/>
      <c r="CJ18" s="94"/>
      <c r="CK18" s="94"/>
      <c r="CL18" s="94"/>
      <c r="CM18" s="94"/>
      <c r="CN18" s="94"/>
      <c r="CO18" s="94"/>
      <c r="CP18" s="94"/>
      <c r="CQ18" s="94"/>
      <c r="CR18" s="94"/>
      <c r="CS18" s="94"/>
      <c r="CT18" s="94"/>
      <c r="CU18" s="94"/>
      <c r="CV18" s="94"/>
      <c r="CW18" s="94"/>
      <c r="CX18" s="94"/>
      <c r="CY18" s="94"/>
      <c r="CZ18" s="94"/>
      <c r="DA18" s="94"/>
      <c r="DB18" s="94"/>
      <c r="DC18" s="94"/>
      <c r="DD18" s="94"/>
      <c r="DE18" s="94"/>
      <c r="DF18" s="94"/>
      <c r="DG18" s="94"/>
      <c r="DH18" s="94"/>
      <c r="DI18" s="94"/>
      <c r="DJ18" s="94"/>
      <c r="DK18" s="94"/>
      <c r="DL18" s="94"/>
      <c r="DM18" s="1"/>
      <c r="DN18" s="1"/>
    </row>
    <row r="19" ht="15.75" customHeight="1">
      <c r="A19" s="1"/>
      <c r="B19" s="90" t="s">
        <v>236</v>
      </c>
      <c r="C19" s="1"/>
      <c r="D19" s="91" t="s">
        <v>24</v>
      </c>
      <c r="E19" s="94"/>
      <c r="F19" s="93">
        <f t="shared" si="5"/>
        <v>0</v>
      </c>
      <c r="G19" s="94"/>
      <c r="H19" s="94"/>
      <c r="I19" s="94"/>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4"/>
      <c r="AI19" s="94"/>
      <c r="AJ19" s="94"/>
      <c r="AK19" s="94"/>
      <c r="AL19" s="94"/>
      <c r="AM19" s="94"/>
      <c r="AN19" s="94"/>
      <c r="AO19" s="94"/>
      <c r="AP19" s="94"/>
      <c r="AQ19" s="94"/>
      <c r="AR19" s="94"/>
      <c r="AS19" s="94"/>
      <c r="AT19" s="94"/>
      <c r="AU19" s="94"/>
      <c r="AV19" s="94"/>
      <c r="AW19" s="94"/>
      <c r="AX19" s="94"/>
      <c r="AY19" s="94"/>
      <c r="AZ19" s="94"/>
      <c r="BA19" s="94"/>
      <c r="BB19" s="94"/>
      <c r="BC19" s="94"/>
      <c r="BD19" s="94"/>
      <c r="BE19" s="94"/>
      <c r="BF19" s="94"/>
      <c r="BG19" s="94"/>
      <c r="BH19" s="94"/>
      <c r="BI19" s="94"/>
      <c r="BJ19" s="94"/>
      <c r="BK19" s="94"/>
      <c r="BL19" s="94"/>
      <c r="BM19" s="94"/>
      <c r="BN19" s="94"/>
      <c r="BO19" s="94"/>
      <c r="BP19" s="94"/>
      <c r="BQ19" s="94"/>
      <c r="BR19" s="94"/>
      <c r="BS19" s="94"/>
      <c r="BT19" s="94"/>
      <c r="BU19" s="94"/>
      <c r="BV19" s="94"/>
      <c r="BW19" s="94"/>
      <c r="BX19" s="94"/>
      <c r="BY19" s="94"/>
      <c r="BZ19" s="96"/>
      <c r="CA19" s="96"/>
      <c r="CB19" s="94"/>
      <c r="CC19" s="94"/>
      <c r="CD19" s="94"/>
      <c r="CE19" s="94"/>
      <c r="CF19" s="94"/>
      <c r="CG19" s="96"/>
      <c r="CH19" s="94"/>
      <c r="CI19" s="96"/>
      <c r="CJ19" s="94"/>
      <c r="CK19" s="94"/>
      <c r="CL19" s="94"/>
      <c r="CM19" s="94"/>
      <c r="CN19" s="94"/>
      <c r="CO19" s="94"/>
      <c r="CP19" s="94"/>
      <c r="CQ19" s="94"/>
      <c r="CR19" s="94"/>
      <c r="CS19" s="94"/>
      <c r="CT19" s="94"/>
      <c r="CU19" s="94"/>
      <c r="CV19" s="94"/>
      <c r="CW19" s="94"/>
      <c r="CX19" s="94"/>
      <c r="CY19" s="94"/>
      <c r="CZ19" s="94"/>
      <c r="DA19" s="94"/>
      <c r="DB19" s="94"/>
      <c r="DC19" s="94"/>
      <c r="DD19" s="94"/>
      <c r="DE19" s="94"/>
      <c r="DF19" s="94"/>
      <c r="DG19" s="94"/>
      <c r="DH19" s="94"/>
      <c r="DI19" s="94"/>
      <c r="DJ19" s="94"/>
      <c r="DK19" s="94"/>
      <c r="DL19" s="94"/>
      <c r="DM19" s="1"/>
      <c r="DN19" s="1"/>
    </row>
    <row r="20" ht="15.75" customHeight="1">
      <c r="A20" s="1"/>
      <c r="B20" s="97"/>
      <c r="C20" s="1"/>
      <c r="D20" s="82"/>
      <c r="E20" s="83"/>
      <c r="F20" s="83"/>
      <c r="G20" s="83"/>
      <c r="H20" s="83"/>
      <c r="I20" s="83"/>
      <c r="J20" s="83"/>
      <c r="K20" s="83"/>
      <c r="L20" s="83"/>
      <c r="M20" s="83"/>
      <c r="N20" s="83"/>
      <c r="O20" s="83"/>
      <c r="P20" s="83"/>
      <c r="Q20" s="83"/>
      <c r="R20" s="83"/>
      <c r="S20" s="83"/>
      <c r="T20" s="83"/>
      <c r="U20" s="83"/>
      <c r="V20" s="83"/>
      <c r="W20" s="83"/>
      <c r="X20" s="83"/>
      <c r="Y20" s="83"/>
      <c r="Z20" s="83"/>
      <c r="AA20" s="83"/>
      <c r="AB20" s="83"/>
      <c r="AC20" s="83"/>
      <c r="AD20" s="83"/>
      <c r="AE20" s="83"/>
      <c r="AF20" s="83"/>
      <c r="AG20" s="83"/>
      <c r="AH20" s="83"/>
      <c r="AI20" s="83"/>
      <c r="AJ20" s="83"/>
      <c r="AK20" s="83"/>
      <c r="AL20" s="83"/>
      <c r="AM20" s="83"/>
      <c r="AN20" s="83"/>
      <c r="AO20" s="83"/>
      <c r="AP20" s="83"/>
      <c r="AQ20" s="83"/>
      <c r="AR20" s="83"/>
      <c r="AS20" s="83"/>
      <c r="AT20" s="83"/>
      <c r="AU20" s="83"/>
      <c r="AV20" s="83"/>
      <c r="AW20" s="83"/>
      <c r="AX20" s="83"/>
      <c r="AY20" s="83"/>
      <c r="AZ20" s="83"/>
      <c r="BA20" s="83"/>
      <c r="BB20" s="83"/>
      <c r="BC20" s="83"/>
      <c r="BD20" s="83"/>
      <c r="BE20" s="83"/>
      <c r="BF20" s="83"/>
      <c r="BG20" s="83"/>
      <c r="BH20" s="83"/>
      <c r="BI20" s="83"/>
      <c r="BJ20" s="83"/>
      <c r="BK20" s="83"/>
      <c r="BL20" s="83"/>
      <c r="BM20" s="83"/>
      <c r="BN20" s="83"/>
      <c r="BO20" s="83"/>
      <c r="BP20" s="83"/>
      <c r="BQ20" s="83"/>
      <c r="BR20" s="83"/>
      <c r="BS20" s="83"/>
      <c r="BT20" s="83"/>
      <c r="BU20" s="83"/>
      <c r="BV20" s="83"/>
      <c r="BW20" s="83"/>
      <c r="BX20" s="83"/>
      <c r="BY20" s="83"/>
      <c r="BZ20" s="84"/>
      <c r="CA20" s="84"/>
      <c r="CB20" s="83"/>
      <c r="CC20" s="83"/>
      <c r="CD20" s="83"/>
      <c r="CE20" s="83"/>
      <c r="CF20" s="83"/>
      <c r="CG20" s="84"/>
      <c r="CH20" s="83"/>
      <c r="CI20" s="84"/>
      <c r="CJ20" s="83"/>
      <c r="CK20" s="83"/>
      <c r="CL20" s="83"/>
      <c r="CM20" s="83"/>
      <c r="CN20" s="83"/>
      <c r="CO20" s="83"/>
      <c r="CP20" s="83"/>
      <c r="CQ20" s="83"/>
      <c r="CR20" s="83"/>
      <c r="CS20" s="83"/>
      <c r="CT20" s="83"/>
      <c r="CU20" s="83"/>
      <c r="CV20" s="83"/>
      <c r="CW20" s="83"/>
      <c r="CX20" s="83"/>
      <c r="CY20" s="83"/>
      <c r="CZ20" s="83"/>
      <c r="DA20" s="83"/>
      <c r="DB20" s="83"/>
      <c r="DC20" s="83"/>
      <c r="DD20" s="83"/>
      <c r="DE20" s="83"/>
      <c r="DF20" s="83"/>
      <c r="DG20" s="83"/>
      <c r="DH20" s="83"/>
      <c r="DI20" s="83"/>
      <c r="DJ20" s="83"/>
      <c r="DK20" s="83"/>
      <c r="DL20" s="83"/>
      <c r="DM20" s="1"/>
      <c r="DN20" s="1"/>
    </row>
    <row r="21" ht="15.75" customHeight="1">
      <c r="A21" s="1"/>
      <c r="B21" s="98"/>
      <c r="C21" s="1"/>
      <c r="D21" s="99" t="s">
        <v>45</v>
      </c>
      <c r="E21" s="83"/>
      <c r="F21" s="83"/>
      <c r="G21" s="83"/>
      <c r="H21" s="83"/>
      <c r="I21" s="83"/>
      <c r="J21" s="83"/>
      <c r="K21" s="83"/>
      <c r="L21" s="83"/>
      <c r="M21" s="83"/>
      <c r="N21" s="83"/>
      <c r="O21" s="83"/>
      <c r="P21" s="83"/>
      <c r="Q21" s="83"/>
      <c r="R21" s="83"/>
      <c r="S21" s="83"/>
      <c r="T21" s="83"/>
      <c r="U21" s="83"/>
      <c r="V21" s="83"/>
      <c r="W21" s="83"/>
      <c r="X21" s="83"/>
      <c r="Y21" s="83"/>
      <c r="Z21" s="83"/>
      <c r="AA21" s="83"/>
      <c r="AB21" s="83"/>
      <c r="AC21" s="83"/>
      <c r="AD21" s="83"/>
      <c r="AE21" s="83"/>
      <c r="AF21" s="83"/>
      <c r="AG21" s="83"/>
      <c r="AH21" s="83"/>
      <c r="AI21" s="83"/>
      <c r="AJ21" s="83"/>
      <c r="AK21" s="83"/>
      <c r="AL21" s="83"/>
      <c r="AM21" s="83"/>
      <c r="AN21" s="83"/>
      <c r="AO21" s="83"/>
      <c r="AP21" s="83"/>
      <c r="AQ21" s="83"/>
      <c r="AR21" s="83"/>
      <c r="AS21" s="83"/>
      <c r="AT21" s="83"/>
      <c r="AU21" s="83"/>
      <c r="AV21" s="83"/>
      <c r="AW21" s="83"/>
      <c r="AX21" s="83"/>
      <c r="AY21" s="83"/>
      <c r="AZ21" s="83"/>
      <c r="BA21" s="83"/>
      <c r="BB21" s="83"/>
      <c r="BC21" s="83"/>
      <c r="BD21" s="83"/>
      <c r="BE21" s="83"/>
      <c r="BF21" s="83"/>
      <c r="BG21" s="83"/>
      <c r="BH21" s="83"/>
      <c r="BI21" s="83"/>
      <c r="BJ21" s="83"/>
      <c r="BK21" s="83"/>
      <c r="BL21" s="83"/>
      <c r="BM21" s="83"/>
      <c r="BN21" s="83"/>
      <c r="BO21" s="83"/>
      <c r="BP21" s="83"/>
      <c r="BQ21" s="83"/>
      <c r="BR21" s="83"/>
      <c r="BS21" s="83"/>
      <c r="BT21" s="83"/>
      <c r="BU21" s="83"/>
      <c r="BV21" s="83"/>
      <c r="BW21" s="83"/>
      <c r="BX21" s="83"/>
      <c r="BY21" s="83"/>
      <c r="BZ21" s="84"/>
      <c r="CA21" s="84"/>
      <c r="CB21" s="83"/>
      <c r="CC21" s="83"/>
      <c r="CD21" s="83"/>
      <c r="CE21" s="83"/>
      <c r="CF21" s="83"/>
      <c r="CG21" s="84"/>
      <c r="CH21" s="83"/>
      <c r="CI21" s="84"/>
      <c r="CJ21" s="83"/>
      <c r="CK21" s="83"/>
      <c r="CL21" s="83"/>
      <c r="CM21" s="83"/>
      <c r="CN21" s="83"/>
      <c r="CO21" s="83"/>
      <c r="CP21" s="83"/>
      <c r="CQ21" s="83"/>
      <c r="CR21" s="83"/>
      <c r="CS21" s="83"/>
      <c r="CT21" s="83"/>
      <c r="CU21" s="83"/>
      <c r="CV21" s="83"/>
      <c r="CW21" s="83"/>
      <c r="CX21" s="83"/>
      <c r="CY21" s="83"/>
      <c r="CZ21" s="83"/>
      <c r="DA21" s="83"/>
      <c r="DB21" s="83"/>
      <c r="DC21" s="83"/>
      <c r="DD21" s="83"/>
      <c r="DE21" s="83"/>
      <c r="DF21" s="83"/>
      <c r="DG21" s="83"/>
      <c r="DH21" s="83"/>
      <c r="DI21" s="83"/>
      <c r="DJ21" s="83"/>
      <c r="DK21" s="83"/>
      <c r="DL21" s="83"/>
      <c r="DM21" s="1"/>
      <c r="DN21" s="1"/>
    </row>
    <row r="22" ht="15.75" customHeight="1">
      <c r="A22" s="1"/>
      <c r="B22" s="100"/>
      <c r="C22" s="1"/>
      <c r="D22" s="101" t="s">
        <v>3</v>
      </c>
      <c r="E22" s="102" t="str">
        <f t="shared" ref="E22:F22" si="6">E16</f>
        <v>IB</v>
      </c>
      <c r="F22" s="103" t="str">
        <f t="shared" si="6"/>
        <v>UB</v>
      </c>
      <c r="G22" s="102"/>
      <c r="H22" s="102"/>
      <c r="I22" s="102"/>
      <c r="J22" s="102"/>
      <c r="K22" s="102"/>
      <c r="L22" s="102"/>
      <c r="M22" s="102"/>
      <c r="N22" s="102"/>
      <c r="O22" s="102"/>
      <c r="P22" s="102"/>
      <c r="Q22" s="102"/>
      <c r="R22" s="102"/>
      <c r="S22" s="102"/>
      <c r="T22" s="102"/>
      <c r="U22" s="102"/>
      <c r="V22" s="102"/>
      <c r="W22" s="102"/>
      <c r="X22" s="102"/>
      <c r="Y22" s="102"/>
      <c r="Z22" s="102"/>
      <c r="AA22" s="102"/>
      <c r="AB22" s="102"/>
      <c r="AC22" s="102"/>
      <c r="AD22" s="102"/>
      <c r="AE22" s="102"/>
      <c r="AF22" s="102"/>
      <c r="AG22" s="102"/>
      <c r="AH22" s="102"/>
      <c r="AI22" s="102"/>
      <c r="AJ22" s="102"/>
      <c r="AK22" s="102"/>
      <c r="AL22" s="102"/>
      <c r="AM22" s="102"/>
      <c r="AN22" s="102"/>
      <c r="AO22" s="102"/>
      <c r="AP22" s="102"/>
      <c r="AQ22" s="102"/>
      <c r="AR22" s="102"/>
      <c r="AS22" s="102"/>
      <c r="AT22" s="102"/>
      <c r="AU22" s="102"/>
      <c r="AV22" s="102"/>
      <c r="AW22" s="102"/>
      <c r="AX22" s="102"/>
      <c r="AY22" s="102"/>
      <c r="AZ22" s="102"/>
      <c r="BA22" s="102"/>
      <c r="BB22" s="102"/>
      <c r="BC22" s="102"/>
      <c r="BD22" s="102"/>
      <c r="BE22" s="102"/>
      <c r="BF22" s="102"/>
      <c r="BG22" s="102"/>
      <c r="BH22" s="102"/>
      <c r="BI22" s="102"/>
      <c r="BJ22" s="102"/>
      <c r="BK22" s="102"/>
      <c r="BL22" s="102"/>
      <c r="BM22" s="102"/>
      <c r="BN22" s="102"/>
      <c r="BO22" s="102"/>
      <c r="BP22" s="102"/>
      <c r="BQ22" s="102"/>
      <c r="BR22" s="102"/>
      <c r="BS22" s="102"/>
      <c r="BT22" s="102"/>
      <c r="BU22" s="102"/>
      <c r="BV22" s="102"/>
      <c r="BW22" s="102"/>
      <c r="BX22" s="102"/>
      <c r="BY22" s="102"/>
      <c r="BZ22" s="104"/>
      <c r="CA22" s="104"/>
      <c r="CB22" s="102"/>
      <c r="CC22" s="102"/>
      <c r="CD22" s="102"/>
      <c r="CE22" s="102"/>
      <c r="CF22" s="102"/>
      <c r="CG22" s="104"/>
      <c r="CH22" s="102"/>
      <c r="CI22" s="104"/>
      <c r="CJ22" s="102"/>
      <c r="CK22" s="102"/>
      <c r="CL22" s="102"/>
      <c r="CM22" s="102"/>
      <c r="CN22" s="102"/>
      <c r="CO22" s="102"/>
      <c r="CP22" s="102"/>
      <c r="CQ22" s="102"/>
      <c r="CR22" s="102"/>
      <c r="CS22" s="102"/>
      <c r="CT22" s="102"/>
      <c r="CU22" s="102"/>
      <c r="CV22" s="102"/>
      <c r="CW22" s="102"/>
      <c r="CX22" s="102"/>
      <c r="CY22" s="102"/>
      <c r="CZ22" s="102"/>
      <c r="DA22" s="102"/>
      <c r="DB22" s="102"/>
      <c r="DC22" s="102"/>
      <c r="DD22" s="102"/>
      <c r="DE22" s="102"/>
      <c r="DF22" s="102"/>
      <c r="DG22" s="102"/>
      <c r="DH22" s="102"/>
      <c r="DI22" s="102"/>
      <c r="DJ22" s="102"/>
      <c r="DK22" s="102" t="str">
        <f t="shared" ref="DK22:DL22" si="7">DK16</f>
        <v>#109</v>
      </c>
      <c r="DL22" s="102" t="str">
        <f t="shared" si="7"/>
        <v>#110</v>
      </c>
      <c r="DM22" s="1"/>
      <c r="DN22" s="1"/>
    </row>
    <row r="23" ht="15.75" customHeight="1">
      <c r="A23" s="1"/>
      <c r="B23" s="105" t="s">
        <v>236</v>
      </c>
      <c r="C23" s="1"/>
      <c r="D23" s="106" t="s">
        <v>5</v>
      </c>
      <c r="E23" s="107"/>
      <c r="F23" s="108">
        <f t="shared" ref="F23:F29" si="8">E23+SUM(G23:DL23)</f>
        <v>0</v>
      </c>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J23" s="107"/>
      <c r="AK23" s="107"/>
      <c r="AL23" s="107"/>
      <c r="AM23" s="107"/>
      <c r="AN23" s="107"/>
      <c r="AO23" s="107"/>
      <c r="AP23" s="107"/>
      <c r="AQ23" s="107"/>
      <c r="AR23" s="107"/>
      <c r="AS23" s="107"/>
      <c r="AT23" s="107"/>
      <c r="AU23" s="107"/>
      <c r="AV23" s="107"/>
      <c r="AW23" s="107"/>
      <c r="AX23" s="107"/>
      <c r="AY23" s="107"/>
      <c r="AZ23" s="107"/>
      <c r="BA23" s="107"/>
      <c r="BB23" s="107"/>
      <c r="BC23" s="107"/>
      <c r="BD23" s="107"/>
      <c r="BE23" s="107"/>
      <c r="BF23" s="107"/>
      <c r="BG23" s="107"/>
      <c r="BH23" s="107"/>
      <c r="BI23" s="107"/>
      <c r="BJ23" s="107"/>
      <c r="BK23" s="107"/>
      <c r="BL23" s="107"/>
      <c r="BM23" s="107"/>
      <c r="BN23" s="107"/>
      <c r="BO23" s="107"/>
      <c r="BP23" s="107"/>
      <c r="BQ23" s="107"/>
      <c r="BR23" s="107"/>
      <c r="BS23" s="107"/>
      <c r="BT23" s="107"/>
      <c r="BU23" s="107"/>
      <c r="BV23" s="107"/>
      <c r="BW23" s="107"/>
      <c r="BX23" s="107"/>
      <c r="BY23" s="107"/>
      <c r="BZ23" s="109"/>
      <c r="CA23" s="109"/>
      <c r="CB23" s="107"/>
      <c r="CC23" s="107"/>
      <c r="CD23" s="107"/>
      <c r="CE23" s="107"/>
      <c r="CF23" s="107"/>
      <c r="CG23" s="109"/>
      <c r="CH23" s="107"/>
      <c r="CI23" s="109"/>
      <c r="CJ23" s="107"/>
      <c r="CK23" s="107"/>
      <c r="CL23" s="107"/>
      <c r="CM23" s="107"/>
      <c r="CN23" s="107"/>
      <c r="CO23" s="107"/>
      <c r="CP23" s="107"/>
      <c r="CQ23" s="107"/>
      <c r="CR23" s="107"/>
      <c r="CS23" s="107"/>
      <c r="CT23" s="107"/>
      <c r="CU23" s="107"/>
      <c r="CV23" s="107"/>
      <c r="CW23" s="107"/>
      <c r="CX23" s="107"/>
      <c r="CY23" s="107"/>
      <c r="CZ23" s="107"/>
      <c r="DA23" s="107"/>
      <c r="DB23" s="107"/>
      <c r="DC23" s="107"/>
      <c r="DD23" s="107"/>
      <c r="DE23" s="107"/>
      <c r="DF23" s="107"/>
      <c r="DG23" s="107"/>
      <c r="DH23" s="107"/>
      <c r="DI23" s="107"/>
      <c r="DJ23" s="107"/>
      <c r="DK23" s="107"/>
      <c r="DL23" s="107"/>
      <c r="DM23" s="1"/>
      <c r="DN23" s="1"/>
    </row>
    <row r="24" ht="15.75" customHeight="1">
      <c r="A24" s="1"/>
      <c r="B24" s="105" t="s">
        <v>236</v>
      </c>
      <c r="C24" s="1"/>
      <c r="D24" s="106" t="s">
        <v>7</v>
      </c>
      <c r="E24" s="107"/>
      <c r="F24" s="108">
        <f t="shared" si="8"/>
        <v>-500</v>
      </c>
      <c r="G24" s="107"/>
      <c r="H24" s="110"/>
      <c r="I24" s="107"/>
      <c r="J24" s="107"/>
      <c r="K24" s="107"/>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07"/>
      <c r="AI24" s="107"/>
      <c r="AJ24" s="107"/>
      <c r="AK24" s="107"/>
      <c r="AL24" s="107"/>
      <c r="AM24" s="107"/>
      <c r="AN24" s="107"/>
      <c r="AO24" s="107"/>
      <c r="AP24" s="107"/>
      <c r="AQ24" s="107"/>
      <c r="AR24" s="107"/>
      <c r="AS24" s="107"/>
      <c r="AT24" s="107"/>
      <c r="AU24" s="110">
        <v>-500.0</v>
      </c>
      <c r="AV24" s="107"/>
      <c r="AW24" s="107"/>
      <c r="AX24" s="107"/>
      <c r="AY24" s="107"/>
      <c r="AZ24" s="107"/>
      <c r="BA24" s="107"/>
      <c r="BB24" s="107"/>
      <c r="BC24" s="107"/>
      <c r="BD24" s="107"/>
      <c r="BE24" s="107"/>
      <c r="BF24" s="107"/>
      <c r="BG24" s="107"/>
      <c r="BH24" s="107"/>
      <c r="BI24" s="107"/>
      <c r="BJ24" s="107"/>
      <c r="BK24" s="107"/>
      <c r="BL24" s="107"/>
      <c r="BM24" s="107"/>
      <c r="BN24" s="107"/>
      <c r="BO24" s="107"/>
      <c r="BP24" s="107"/>
      <c r="BQ24" s="107"/>
      <c r="BR24" s="107"/>
      <c r="BS24" s="107"/>
      <c r="BT24" s="107"/>
      <c r="BU24" s="107"/>
      <c r="BV24" s="107"/>
      <c r="BW24" s="107"/>
      <c r="BX24" s="107"/>
      <c r="BY24" s="107"/>
      <c r="BZ24" s="111"/>
      <c r="CA24" s="111"/>
      <c r="CB24" s="107"/>
      <c r="CC24" s="107"/>
      <c r="CD24" s="107"/>
      <c r="CE24" s="107"/>
      <c r="CF24" s="107"/>
      <c r="CG24" s="111"/>
      <c r="CH24" s="107"/>
      <c r="CI24" s="111"/>
      <c r="CJ24" s="107"/>
      <c r="CK24" s="107"/>
      <c r="CL24" s="107"/>
      <c r="CM24" s="107"/>
      <c r="CN24" s="107"/>
      <c r="CO24" s="107"/>
      <c r="CP24" s="107"/>
      <c r="CQ24" s="107"/>
      <c r="CR24" s="107"/>
      <c r="CS24" s="107"/>
      <c r="CT24" s="107"/>
      <c r="CU24" s="107"/>
      <c r="CV24" s="107"/>
      <c r="CW24" s="107"/>
      <c r="CX24" s="107"/>
      <c r="CY24" s="107"/>
      <c r="CZ24" s="107"/>
      <c r="DA24" s="107"/>
      <c r="DB24" s="107"/>
      <c r="DC24" s="107"/>
      <c r="DD24" s="107"/>
      <c r="DE24" s="107"/>
      <c r="DF24" s="107"/>
      <c r="DG24" s="107"/>
      <c r="DH24" s="107"/>
      <c r="DI24" s="107"/>
      <c r="DJ24" s="107"/>
      <c r="DK24" s="107"/>
      <c r="DL24" s="107"/>
      <c r="DM24" s="1"/>
      <c r="DN24" s="1"/>
    </row>
    <row r="25" ht="15.75" customHeight="1">
      <c r="A25" s="1"/>
      <c r="B25" s="105" t="s">
        <v>236</v>
      </c>
      <c r="C25" s="1"/>
      <c r="D25" s="106" t="s">
        <v>9</v>
      </c>
      <c r="E25" s="107"/>
      <c r="F25" s="108">
        <f t="shared" si="8"/>
        <v>-110232.75</v>
      </c>
      <c r="G25" s="107"/>
      <c r="H25" s="110">
        <v>-84000.0</v>
      </c>
      <c r="I25" s="107"/>
      <c r="J25" s="107"/>
      <c r="K25" s="110">
        <v>-26232.75</v>
      </c>
      <c r="L25" s="107"/>
      <c r="M25" s="107"/>
      <c r="N25" s="107"/>
      <c r="O25" s="107"/>
      <c r="P25" s="107"/>
      <c r="Q25" s="107"/>
      <c r="R25" s="107"/>
      <c r="S25" s="107"/>
      <c r="T25" s="107"/>
      <c r="U25" s="107"/>
      <c r="V25" s="107"/>
      <c r="W25" s="107"/>
      <c r="X25" s="107"/>
      <c r="Y25" s="107"/>
      <c r="Z25" s="107"/>
      <c r="AA25" s="107"/>
      <c r="AB25" s="107"/>
      <c r="AC25" s="107"/>
      <c r="AD25" s="107"/>
      <c r="AE25" s="107"/>
      <c r="AF25" s="107"/>
      <c r="AG25" s="107"/>
      <c r="AH25" s="107"/>
      <c r="AI25" s="107"/>
      <c r="AJ25" s="107"/>
      <c r="AK25" s="107"/>
      <c r="AL25" s="107"/>
      <c r="AM25" s="107"/>
      <c r="AN25" s="107"/>
      <c r="AO25" s="107"/>
      <c r="AP25" s="107"/>
      <c r="AQ25" s="107"/>
      <c r="AR25" s="107"/>
      <c r="AS25" s="107"/>
      <c r="AT25" s="107"/>
      <c r="AU25" s="107"/>
      <c r="AV25" s="107"/>
      <c r="AW25" s="107"/>
      <c r="AX25" s="107"/>
      <c r="AY25" s="107"/>
      <c r="AZ25" s="107"/>
      <c r="BA25" s="107"/>
      <c r="BB25" s="107"/>
      <c r="BC25" s="107"/>
      <c r="BD25" s="107"/>
      <c r="BE25" s="107"/>
      <c r="BF25" s="107"/>
      <c r="BG25" s="107"/>
      <c r="BH25" s="107"/>
      <c r="BI25" s="107"/>
      <c r="BJ25" s="107"/>
      <c r="BK25" s="107"/>
      <c r="BL25" s="107"/>
      <c r="BM25" s="107"/>
      <c r="BN25" s="107"/>
      <c r="BO25" s="107"/>
      <c r="BP25" s="107"/>
      <c r="BQ25" s="107"/>
      <c r="BR25" s="107"/>
      <c r="BS25" s="107"/>
      <c r="BT25" s="107"/>
      <c r="BU25" s="107"/>
      <c r="BV25" s="107"/>
      <c r="BW25" s="107"/>
      <c r="BX25" s="107"/>
      <c r="BY25" s="107"/>
      <c r="BZ25" s="111"/>
      <c r="CA25" s="111"/>
      <c r="CB25" s="107"/>
      <c r="CC25" s="107"/>
      <c r="CD25" s="107"/>
      <c r="CE25" s="107"/>
      <c r="CF25" s="107"/>
      <c r="CG25" s="111"/>
      <c r="CH25" s="107"/>
      <c r="CI25" s="111"/>
      <c r="CJ25" s="107"/>
      <c r="CK25" s="107"/>
      <c r="CL25" s="107"/>
      <c r="CM25" s="107"/>
      <c r="CN25" s="107"/>
      <c r="CO25" s="107"/>
      <c r="CP25" s="107"/>
      <c r="CQ25" s="107"/>
      <c r="CR25" s="107"/>
      <c r="CS25" s="107"/>
      <c r="CT25" s="107"/>
      <c r="CU25" s="107"/>
      <c r="CV25" s="107"/>
      <c r="CW25" s="107"/>
      <c r="CX25" s="107"/>
      <c r="CY25" s="107"/>
      <c r="CZ25" s="107"/>
      <c r="DA25" s="107"/>
      <c r="DB25" s="107"/>
      <c r="DC25" s="107"/>
      <c r="DD25" s="107"/>
      <c r="DE25" s="107"/>
      <c r="DF25" s="107"/>
      <c r="DG25" s="107"/>
      <c r="DH25" s="107"/>
      <c r="DI25" s="107"/>
      <c r="DJ25" s="107"/>
      <c r="DK25" s="107"/>
      <c r="DL25" s="107"/>
      <c r="DM25" s="1"/>
      <c r="DN25" s="1"/>
    </row>
    <row r="26" ht="15.75" customHeight="1">
      <c r="A26" s="1"/>
      <c r="B26" s="105" t="s">
        <v>236</v>
      </c>
      <c r="C26" s="1"/>
      <c r="D26" s="106" t="s">
        <v>11</v>
      </c>
      <c r="E26" s="107"/>
      <c r="F26" s="108">
        <f t="shared" si="8"/>
        <v>0</v>
      </c>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J26" s="107"/>
      <c r="AK26" s="107"/>
      <c r="AL26" s="107"/>
      <c r="AM26" s="107"/>
      <c r="AN26" s="107"/>
      <c r="AO26" s="107"/>
      <c r="AP26" s="107"/>
      <c r="AQ26" s="107"/>
      <c r="AR26" s="107"/>
      <c r="AS26" s="107"/>
      <c r="AT26" s="107"/>
      <c r="AU26" s="107"/>
      <c r="AV26" s="107"/>
      <c r="AW26" s="107"/>
      <c r="AX26" s="107"/>
      <c r="AY26" s="107"/>
      <c r="AZ26" s="107"/>
      <c r="BA26" s="107"/>
      <c r="BB26" s="107"/>
      <c r="BC26" s="107"/>
      <c r="BD26" s="107"/>
      <c r="BE26" s="107"/>
      <c r="BF26" s="107"/>
      <c r="BG26" s="107"/>
      <c r="BH26" s="107"/>
      <c r="BI26" s="107"/>
      <c r="BJ26" s="107"/>
      <c r="BK26" s="107"/>
      <c r="BL26" s="107"/>
      <c r="BM26" s="107"/>
      <c r="BN26" s="107"/>
      <c r="BO26" s="107"/>
      <c r="BP26" s="107"/>
      <c r="BQ26" s="107"/>
      <c r="BR26" s="107"/>
      <c r="BS26" s="107"/>
      <c r="BT26" s="107"/>
      <c r="BU26" s="107"/>
      <c r="BV26" s="107"/>
      <c r="BW26" s="107"/>
      <c r="BX26" s="107"/>
      <c r="BY26" s="107"/>
      <c r="BZ26" s="111"/>
      <c r="CA26" s="111"/>
      <c r="CB26" s="107"/>
      <c r="CC26" s="107"/>
      <c r="CD26" s="107"/>
      <c r="CE26" s="107"/>
      <c r="CF26" s="107"/>
      <c r="CG26" s="111"/>
      <c r="CH26" s="107"/>
      <c r="CI26" s="111"/>
      <c r="CJ26" s="107"/>
      <c r="CK26" s="107"/>
      <c r="CL26" s="107"/>
      <c r="CM26" s="107"/>
      <c r="CN26" s="107"/>
      <c r="CO26" s="107"/>
      <c r="CP26" s="107"/>
      <c r="CQ26" s="107"/>
      <c r="CR26" s="107"/>
      <c r="CS26" s="107"/>
      <c r="CT26" s="107"/>
      <c r="CU26" s="107"/>
      <c r="CV26" s="107"/>
      <c r="CW26" s="107"/>
      <c r="CX26" s="107"/>
      <c r="CY26" s="107"/>
      <c r="CZ26" s="107"/>
      <c r="DA26" s="107"/>
      <c r="DB26" s="107"/>
      <c r="DC26" s="107"/>
      <c r="DD26" s="107"/>
      <c r="DE26" s="107"/>
      <c r="DF26" s="107"/>
      <c r="DG26" s="107"/>
      <c r="DH26" s="107"/>
      <c r="DI26" s="107"/>
      <c r="DJ26" s="107"/>
      <c r="DK26" s="107"/>
      <c r="DL26" s="107"/>
      <c r="DM26" s="1"/>
      <c r="DN26" s="1"/>
    </row>
    <row r="27" ht="15.75" customHeight="1">
      <c r="A27" s="1"/>
      <c r="B27" s="105" t="s">
        <v>236</v>
      </c>
      <c r="C27" s="1"/>
      <c r="D27" s="106" t="s">
        <v>13</v>
      </c>
      <c r="E27" s="107"/>
      <c r="F27" s="108">
        <f t="shared" si="8"/>
        <v>-555.08</v>
      </c>
      <c r="G27" s="107"/>
      <c r="H27" s="107"/>
      <c r="I27" s="107"/>
      <c r="J27" s="107"/>
      <c r="K27" s="107"/>
      <c r="L27" s="107"/>
      <c r="M27" s="107"/>
      <c r="N27" s="107"/>
      <c r="O27" s="107"/>
      <c r="P27" s="107"/>
      <c r="Q27" s="107"/>
      <c r="R27" s="107"/>
      <c r="S27" s="107"/>
      <c r="T27" s="107"/>
      <c r="U27" s="107"/>
      <c r="V27" s="107"/>
      <c r="W27" s="107"/>
      <c r="X27" s="107"/>
      <c r="Y27" s="107"/>
      <c r="Z27" s="107"/>
      <c r="AA27" s="107"/>
      <c r="AB27" s="107"/>
      <c r="AC27" s="107"/>
      <c r="AD27" s="107"/>
      <c r="AE27" s="107"/>
      <c r="AF27" s="107"/>
      <c r="AG27" s="107"/>
      <c r="AH27" s="107"/>
      <c r="AI27" s="107"/>
      <c r="AJ27" s="107"/>
      <c r="AK27" s="107"/>
      <c r="AL27" s="107"/>
      <c r="AM27" s="107"/>
      <c r="AN27" s="107"/>
      <c r="AO27" s="107"/>
      <c r="AP27" s="107"/>
      <c r="AQ27" s="107"/>
      <c r="AR27" s="107"/>
      <c r="AS27" s="107"/>
      <c r="AT27" s="110">
        <v>-555.08</v>
      </c>
      <c r="AU27" s="107"/>
      <c r="AV27" s="107"/>
      <c r="AW27" s="107"/>
      <c r="AX27" s="107"/>
      <c r="AY27" s="107"/>
      <c r="AZ27" s="107"/>
      <c r="BA27" s="107"/>
      <c r="BB27" s="107"/>
      <c r="BC27" s="107"/>
      <c r="BD27" s="107"/>
      <c r="BE27" s="107"/>
      <c r="BF27" s="107"/>
      <c r="BG27" s="107"/>
      <c r="BH27" s="107"/>
      <c r="BI27" s="107"/>
      <c r="BJ27" s="107"/>
      <c r="BK27" s="107"/>
      <c r="BL27" s="107"/>
      <c r="BM27" s="107"/>
      <c r="BN27" s="107"/>
      <c r="BO27" s="107"/>
      <c r="BP27" s="107"/>
      <c r="BQ27" s="107"/>
      <c r="BR27" s="107"/>
      <c r="BS27" s="107"/>
      <c r="BT27" s="107"/>
      <c r="BU27" s="107"/>
      <c r="BV27" s="107"/>
      <c r="BW27" s="107"/>
      <c r="BX27" s="107"/>
      <c r="BY27" s="107"/>
      <c r="BZ27" s="111"/>
      <c r="CA27" s="111"/>
      <c r="CB27" s="107"/>
      <c r="CC27" s="107"/>
      <c r="CD27" s="107"/>
      <c r="CE27" s="107"/>
      <c r="CF27" s="107"/>
      <c r="CG27" s="111"/>
      <c r="CH27" s="107"/>
      <c r="CI27" s="111"/>
      <c r="CJ27" s="107"/>
      <c r="CK27" s="107"/>
      <c r="CL27" s="107"/>
      <c r="CM27" s="107"/>
      <c r="CN27" s="107"/>
      <c r="CO27" s="107"/>
      <c r="CP27" s="107"/>
      <c r="CQ27" s="107"/>
      <c r="CR27" s="107"/>
      <c r="CS27" s="107"/>
      <c r="CT27" s="107"/>
      <c r="CU27" s="107"/>
      <c r="CV27" s="107"/>
      <c r="CW27" s="107"/>
      <c r="CX27" s="107"/>
      <c r="CY27" s="107"/>
      <c r="CZ27" s="107"/>
      <c r="DA27" s="107"/>
      <c r="DB27" s="107"/>
      <c r="DC27" s="107"/>
      <c r="DD27" s="107"/>
      <c r="DE27" s="107"/>
      <c r="DF27" s="107"/>
      <c r="DG27" s="107"/>
      <c r="DH27" s="107"/>
      <c r="DI27" s="107"/>
      <c r="DJ27" s="107"/>
      <c r="DK27" s="107"/>
      <c r="DL27" s="107"/>
      <c r="DM27" s="1"/>
      <c r="DN27" s="1"/>
    </row>
    <row r="28" ht="15.75" customHeight="1">
      <c r="A28" s="1"/>
      <c r="B28" s="105" t="s">
        <v>236</v>
      </c>
      <c r="C28" s="1"/>
      <c r="D28" s="106" t="s">
        <v>15</v>
      </c>
      <c r="E28" s="107"/>
      <c r="F28" s="108">
        <f t="shared" si="8"/>
        <v>-141830.5</v>
      </c>
      <c r="G28" s="107"/>
      <c r="H28" s="107"/>
      <c r="I28" s="107"/>
      <c r="J28" s="110"/>
      <c r="K28" s="107"/>
      <c r="L28" s="107"/>
      <c r="M28" s="107"/>
      <c r="N28" s="107"/>
      <c r="O28" s="107"/>
      <c r="P28" s="107"/>
      <c r="Q28" s="107"/>
      <c r="R28" s="107"/>
      <c r="S28" s="107"/>
      <c r="T28" s="107"/>
      <c r="U28" s="107"/>
      <c r="V28" s="107"/>
      <c r="W28" s="107"/>
      <c r="X28" s="107"/>
      <c r="Y28" s="110">
        <v>-9000.0</v>
      </c>
      <c r="Z28" s="107"/>
      <c r="AA28" s="107"/>
      <c r="AB28" s="110">
        <v>-40000.0</v>
      </c>
      <c r="AC28" s="110">
        <v>-612.0</v>
      </c>
      <c r="AD28" s="107"/>
      <c r="AE28" s="107"/>
      <c r="AF28" s="107"/>
      <c r="AG28" s="107"/>
      <c r="AH28" s="110">
        <v>-1000.0</v>
      </c>
      <c r="AI28" s="107"/>
      <c r="AJ28" s="107"/>
      <c r="AK28" s="107"/>
      <c r="AL28" s="107"/>
      <c r="AM28" s="107"/>
      <c r="AN28" s="107"/>
      <c r="AO28" s="107"/>
      <c r="AP28" s="107"/>
      <c r="AQ28" s="107"/>
      <c r="AR28" s="107"/>
      <c r="AS28" s="107"/>
      <c r="AT28" s="107"/>
      <c r="AU28" s="107"/>
      <c r="AV28" s="107"/>
      <c r="AW28" s="110"/>
      <c r="AX28" s="107"/>
      <c r="AY28" s="107"/>
      <c r="AZ28" s="107"/>
      <c r="BA28" s="107"/>
      <c r="BB28" s="110">
        <v>-6400.0</v>
      </c>
      <c r="BC28" s="107"/>
      <c r="BD28" s="107"/>
      <c r="BE28" s="107"/>
      <c r="BF28" s="107"/>
      <c r="BG28" s="107"/>
      <c r="BH28" s="107"/>
      <c r="BI28" s="107"/>
      <c r="BJ28" s="107"/>
      <c r="BK28" s="110">
        <v>-906.0</v>
      </c>
      <c r="BL28" s="110">
        <v>-1912.5</v>
      </c>
      <c r="BM28" s="110">
        <v>-10000.0</v>
      </c>
      <c r="BN28" s="107"/>
      <c r="BO28" s="107"/>
      <c r="BP28" s="107"/>
      <c r="BQ28" s="110">
        <v>-18000.0</v>
      </c>
      <c r="BR28" s="107"/>
      <c r="BS28" s="107"/>
      <c r="BT28" s="110">
        <v>-18000.0</v>
      </c>
      <c r="BU28" s="110">
        <v>-18000.0</v>
      </c>
      <c r="BV28" s="110">
        <v>-18000.0</v>
      </c>
      <c r="BW28" s="107"/>
      <c r="BX28" s="107"/>
      <c r="BY28" s="107"/>
      <c r="BZ28" s="111"/>
      <c r="CA28" s="111"/>
      <c r="CB28" s="107"/>
      <c r="CC28" s="107"/>
      <c r="CD28" s="107"/>
      <c r="CE28" s="107"/>
      <c r="CF28" s="107"/>
      <c r="CG28" s="111"/>
      <c r="CH28" s="107"/>
      <c r="CI28" s="111"/>
      <c r="CJ28" s="107"/>
      <c r="CK28" s="107"/>
      <c r="CL28" s="107"/>
      <c r="CM28" s="107"/>
      <c r="CN28" s="107"/>
      <c r="CO28" s="107"/>
      <c r="CP28" s="107"/>
      <c r="CQ28" s="107"/>
      <c r="CR28" s="107"/>
      <c r="CS28" s="107"/>
      <c r="CT28" s="107"/>
      <c r="CU28" s="107"/>
      <c r="CV28" s="107"/>
      <c r="CW28" s="107"/>
      <c r="CX28" s="107"/>
      <c r="CY28" s="107"/>
      <c r="CZ28" s="107"/>
      <c r="DA28" s="107"/>
      <c r="DB28" s="107"/>
      <c r="DC28" s="107"/>
      <c r="DD28" s="107"/>
      <c r="DE28" s="107"/>
      <c r="DF28" s="107"/>
      <c r="DG28" s="107"/>
      <c r="DH28" s="107"/>
      <c r="DI28" s="107"/>
      <c r="DJ28" s="107"/>
      <c r="DK28" s="107"/>
      <c r="DL28" s="107"/>
      <c r="DM28" s="1"/>
      <c r="DN28" s="1"/>
    </row>
    <row r="29" ht="15.75" customHeight="1">
      <c r="A29" s="1"/>
      <c r="B29" s="105" t="s">
        <v>236</v>
      </c>
      <c r="C29" s="1"/>
      <c r="D29" s="106" t="s">
        <v>17</v>
      </c>
      <c r="E29" s="107"/>
      <c r="F29" s="108">
        <f t="shared" si="8"/>
        <v>0</v>
      </c>
      <c r="G29" s="107"/>
      <c r="H29" s="107"/>
      <c r="I29" s="107"/>
      <c r="J29" s="107"/>
      <c r="K29" s="107"/>
      <c r="L29" s="107"/>
      <c r="M29" s="107"/>
      <c r="N29" s="107"/>
      <c r="O29" s="107"/>
      <c r="P29" s="107"/>
      <c r="Q29" s="107"/>
      <c r="R29" s="107"/>
      <c r="S29" s="107"/>
      <c r="T29" s="107"/>
      <c r="U29" s="107"/>
      <c r="V29" s="107"/>
      <c r="W29" s="107"/>
      <c r="X29" s="107"/>
      <c r="Y29" s="107"/>
      <c r="Z29" s="107"/>
      <c r="AA29" s="107"/>
      <c r="AB29" s="107"/>
      <c r="AC29" s="107"/>
      <c r="AD29" s="107"/>
      <c r="AE29" s="107"/>
      <c r="AF29" s="107"/>
      <c r="AG29" s="107"/>
      <c r="AH29" s="107"/>
      <c r="AI29" s="107"/>
      <c r="AJ29" s="107"/>
      <c r="AK29" s="107"/>
      <c r="AL29" s="107"/>
      <c r="AM29" s="107"/>
      <c r="AN29" s="107"/>
      <c r="AO29" s="107"/>
      <c r="AP29" s="107"/>
      <c r="AQ29" s="107"/>
      <c r="AR29" s="107"/>
      <c r="AS29" s="107"/>
      <c r="AT29" s="107"/>
      <c r="AU29" s="107"/>
      <c r="AV29" s="107"/>
      <c r="AW29" s="107"/>
      <c r="AX29" s="107"/>
      <c r="AY29" s="107"/>
      <c r="AZ29" s="107"/>
      <c r="BA29" s="107"/>
      <c r="BB29" s="107"/>
      <c r="BC29" s="107"/>
      <c r="BD29" s="107"/>
      <c r="BE29" s="107"/>
      <c r="BF29" s="107"/>
      <c r="BG29" s="107"/>
      <c r="BH29" s="107"/>
      <c r="BI29" s="107"/>
      <c r="BJ29" s="107"/>
      <c r="BK29" s="107"/>
      <c r="BL29" s="107"/>
      <c r="BM29" s="107"/>
      <c r="BN29" s="107"/>
      <c r="BO29" s="107"/>
      <c r="BP29" s="107"/>
      <c r="BQ29" s="107"/>
      <c r="BR29" s="107"/>
      <c r="BS29" s="107"/>
      <c r="BT29" s="107"/>
      <c r="BU29" s="107"/>
      <c r="BV29" s="107"/>
      <c r="BW29" s="107"/>
      <c r="BX29" s="107"/>
      <c r="BY29" s="107"/>
      <c r="BZ29" s="111"/>
      <c r="CA29" s="111"/>
      <c r="CB29" s="107"/>
      <c r="CC29" s="107"/>
      <c r="CD29" s="107"/>
      <c r="CE29" s="107"/>
      <c r="CF29" s="107"/>
      <c r="CG29" s="111"/>
      <c r="CH29" s="107"/>
      <c r="CI29" s="111"/>
      <c r="CJ29" s="107"/>
      <c r="CK29" s="107"/>
      <c r="CL29" s="107"/>
      <c r="CM29" s="107"/>
      <c r="CN29" s="107"/>
      <c r="CO29" s="107"/>
      <c r="CP29" s="107"/>
      <c r="CQ29" s="107"/>
      <c r="CR29" s="107"/>
      <c r="CS29" s="107"/>
      <c r="CT29" s="107"/>
      <c r="CU29" s="107"/>
      <c r="CV29" s="107"/>
      <c r="CW29" s="107"/>
      <c r="CX29" s="107"/>
      <c r="CY29" s="107"/>
      <c r="CZ29" s="107"/>
      <c r="DA29" s="107"/>
      <c r="DB29" s="107"/>
      <c r="DC29" s="107"/>
      <c r="DD29" s="107"/>
      <c r="DE29" s="107"/>
      <c r="DF29" s="107"/>
      <c r="DG29" s="107"/>
      <c r="DH29" s="107"/>
      <c r="DI29" s="107"/>
      <c r="DJ29" s="107"/>
      <c r="DK29" s="107"/>
      <c r="DL29" s="107"/>
      <c r="DM29" s="1"/>
      <c r="DN29" s="1"/>
    </row>
    <row r="30" ht="15.75" customHeight="1">
      <c r="A30" s="1"/>
      <c r="B30" s="81"/>
      <c r="C30" s="1"/>
      <c r="D30" s="82"/>
      <c r="E30" s="83"/>
      <c r="F30" s="83"/>
      <c r="G30" s="83"/>
      <c r="H30" s="83"/>
      <c r="I30" s="83"/>
      <c r="J30" s="83"/>
      <c r="K30" s="83"/>
      <c r="L30" s="83"/>
      <c r="M30" s="83"/>
      <c r="N30" s="83"/>
      <c r="O30" s="83"/>
      <c r="P30" s="83"/>
      <c r="Q30" s="83"/>
      <c r="R30" s="83"/>
      <c r="S30" s="83"/>
      <c r="T30" s="83"/>
      <c r="U30" s="83"/>
      <c r="V30" s="83"/>
      <c r="W30" s="83"/>
      <c r="X30" s="83"/>
      <c r="Y30" s="83"/>
      <c r="Z30" s="83"/>
      <c r="AA30" s="83"/>
      <c r="AB30" s="83"/>
      <c r="AC30" s="83"/>
      <c r="AD30" s="83"/>
      <c r="AE30" s="83"/>
      <c r="AF30" s="83"/>
      <c r="AG30" s="83"/>
      <c r="AH30" s="83"/>
      <c r="AI30" s="83"/>
      <c r="AJ30" s="83"/>
      <c r="AK30" s="83"/>
      <c r="AL30" s="83"/>
      <c r="AM30" s="83"/>
      <c r="AN30" s="83"/>
      <c r="AO30" s="83"/>
      <c r="AP30" s="83"/>
      <c r="AQ30" s="83"/>
      <c r="AR30" s="83"/>
      <c r="AS30" s="83"/>
      <c r="AT30" s="83"/>
      <c r="AU30" s="83"/>
      <c r="AV30" s="83"/>
      <c r="AW30" s="83"/>
      <c r="AX30" s="83"/>
      <c r="AY30" s="83"/>
      <c r="AZ30" s="83"/>
      <c r="BA30" s="83"/>
      <c r="BB30" s="83"/>
      <c r="BC30" s="83"/>
      <c r="BD30" s="83"/>
      <c r="BE30" s="83"/>
      <c r="BF30" s="83"/>
      <c r="BG30" s="83"/>
      <c r="BH30" s="83"/>
      <c r="BI30" s="83"/>
      <c r="BJ30" s="83"/>
      <c r="BK30" s="83"/>
      <c r="BL30" s="83"/>
      <c r="BM30" s="83"/>
      <c r="BN30" s="83"/>
      <c r="BO30" s="83"/>
      <c r="BP30" s="83"/>
      <c r="BQ30" s="83"/>
      <c r="BR30" s="83"/>
      <c r="BS30" s="83"/>
      <c r="BT30" s="83"/>
      <c r="BU30" s="83"/>
      <c r="BV30" s="83"/>
      <c r="BW30" s="83"/>
      <c r="BX30" s="83"/>
      <c r="BY30" s="83"/>
      <c r="BZ30" s="84"/>
      <c r="CA30" s="84"/>
      <c r="CB30" s="83"/>
      <c r="CC30" s="83"/>
      <c r="CD30" s="83"/>
      <c r="CE30" s="83"/>
      <c r="CF30" s="83"/>
      <c r="CG30" s="84"/>
      <c r="CH30" s="83"/>
      <c r="CI30" s="84"/>
      <c r="CJ30" s="83"/>
      <c r="CK30" s="83"/>
      <c r="CL30" s="83"/>
      <c r="CM30" s="83"/>
      <c r="CN30" s="83"/>
      <c r="CO30" s="83"/>
      <c r="CP30" s="83"/>
      <c r="CQ30" s="83"/>
      <c r="CR30" s="83"/>
      <c r="CS30" s="83"/>
      <c r="CT30" s="83"/>
      <c r="CU30" s="83"/>
      <c r="CV30" s="83"/>
      <c r="CW30" s="83"/>
      <c r="CX30" s="83"/>
      <c r="CY30" s="83"/>
      <c r="CZ30" s="83"/>
      <c r="DA30" s="83"/>
      <c r="DB30" s="83"/>
      <c r="DC30" s="83"/>
      <c r="DD30" s="83"/>
      <c r="DE30" s="83"/>
      <c r="DF30" s="83"/>
      <c r="DG30" s="83"/>
      <c r="DH30" s="83"/>
      <c r="DI30" s="83"/>
      <c r="DJ30" s="83"/>
      <c r="DK30" s="83"/>
      <c r="DL30" s="83"/>
      <c r="DM30" s="1"/>
      <c r="DN30" s="1"/>
    </row>
    <row r="31" ht="15.75" customHeight="1">
      <c r="A31" s="1"/>
      <c r="B31" s="112"/>
      <c r="C31" s="113"/>
      <c r="D31" s="114" t="s">
        <v>21</v>
      </c>
      <c r="E31" s="115" t="str">
        <f t="shared" ref="E31:F31" si="9">E22</f>
        <v>IB</v>
      </c>
      <c r="F31" s="116" t="str">
        <f t="shared" si="9"/>
        <v>UB</v>
      </c>
      <c r="G31" s="115"/>
      <c r="H31" s="115"/>
      <c r="I31" s="115"/>
      <c r="J31" s="115"/>
      <c r="K31" s="115"/>
      <c r="L31" s="115"/>
      <c r="M31" s="115"/>
      <c r="N31" s="115"/>
      <c r="O31" s="115"/>
      <c r="P31" s="115"/>
      <c r="Q31" s="115"/>
      <c r="R31" s="115"/>
      <c r="S31" s="115"/>
      <c r="T31" s="115"/>
      <c r="U31" s="115"/>
      <c r="V31" s="115"/>
      <c r="W31" s="115"/>
      <c r="X31" s="115"/>
      <c r="Y31" s="115"/>
      <c r="Z31" s="115"/>
      <c r="AA31" s="115"/>
      <c r="AB31" s="115"/>
      <c r="AC31" s="115"/>
      <c r="AD31" s="115"/>
      <c r="AE31" s="115"/>
      <c r="AF31" s="115"/>
      <c r="AG31" s="115"/>
      <c r="AH31" s="115"/>
      <c r="AI31" s="115"/>
      <c r="AJ31" s="115"/>
      <c r="AK31" s="115"/>
      <c r="AL31" s="115"/>
      <c r="AM31" s="115"/>
      <c r="AN31" s="115"/>
      <c r="AO31" s="115"/>
      <c r="AP31" s="115"/>
      <c r="AQ31" s="115"/>
      <c r="AR31" s="115"/>
      <c r="AS31" s="115"/>
      <c r="AT31" s="115"/>
      <c r="AU31" s="115"/>
      <c r="AV31" s="115"/>
      <c r="AW31" s="115"/>
      <c r="AX31" s="115"/>
      <c r="AY31" s="115"/>
      <c r="AZ31" s="115"/>
      <c r="BA31" s="115"/>
      <c r="BB31" s="115"/>
      <c r="BC31" s="115"/>
      <c r="BD31" s="115"/>
      <c r="BE31" s="115"/>
      <c r="BF31" s="115"/>
      <c r="BG31" s="115"/>
      <c r="BH31" s="115" t="str">
        <f t="shared" ref="BH31:BN31" si="10">BH22</f>
        <v/>
      </c>
      <c r="BI31" s="115" t="str">
        <f t="shared" si="10"/>
        <v/>
      </c>
      <c r="BJ31" s="115" t="str">
        <f t="shared" si="10"/>
        <v/>
      </c>
      <c r="BK31" s="115" t="str">
        <f t="shared" si="10"/>
        <v/>
      </c>
      <c r="BL31" s="115" t="str">
        <f t="shared" si="10"/>
        <v/>
      </c>
      <c r="BM31" s="115" t="str">
        <f t="shared" si="10"/>
        <v/>
      </c>
      <c r="BN31" s="115" t="str">
        <f t="shared" si="10"/>
        <v/>
      </c>
      <c r="BO31" s="115"/>
      <c r="BP31" s="115"/>
      <c r="BQ31" s="115"/>
      <c r="BR31" s="115" t="str">
        <f t="shared" ref="BR31:BU31" si="11">BR22</f>
        <v/>
      </c>
      <c r="BS31" s="115" t="str">
        <f t="shared" si="11"/>
        <v/>
      </c>
      <c r="BT31" s="115" t="str">
        <f t="shared" si="11"/>
        <v/>
      </c>
      <c r="BU31" s="115" t="str">
        <f t="shared" si="11"/>
        <v/>
      </c>
      <c r="BV31" s="115"/>
      <c r="BW31" s="115"/>
      <c r="BX31" s="115"/>
      <c r="BY31" s="115"/>
      <c r="BZ31" s="117"/>
      <c r="CA31" s="117"/>
      <c r="CB31" s="115"/>
      <c r="CC31" s="115" t="str">
        <f t="shared" ref="CC31:CF31" si="12">CC22</f>
        <v/>
      </c>
      <c r="CD31" s="115" t="str">
        <f t="shared" si="12"/>
        <v/>
      </c>
      <c r="CE31" s="115" t="str">
        <f t="shared" si="12"/>
        <v/>
      </c>
      <c r="CF31" s="115" t="str">
        <f t="shared" si="12"/>
        <v/>
      </c>
      <c r="CG31" s="117" t="s">
        <v>237</v>
      </c>
      <c r="CH31" s="115" t="str">
        <f>CH22</f>
        <v/>
      </c>
      <c r="CI31" s="117" t="s">
        <v>237</v>
      </c>
      <c r="CJ31" s="115" t="str">
        <f>CJ22</f>
        <v/>
      </c>
      <c r="CK31" s="115"/>
      <c r="CL31" s="115"/>
      <c r="CM31" s="115"/>
      <c r="CN31" s="115"/>
      <c r="CO31" s="115"/>
      <c r="CP31" s="115"/>
      <c r="CQ31" s="115"/>
      <c r="CR31" s="115"/>
      <c r="CS31" s="115"/>
      <c r="CT31" s="115"/>
      <c r="CU31" s="115" t="str">
        <f t="shared" ref="CU31:DL31" si="13">CU22</f>
        <v/>
      </c>
      <c r="CV31" s="115" t="str">
        <f t="shared" si="13"/>
        <v/>
      </c>
      <c r="CW31" s="115" t="str">
        <f t="shared" si="13"/>
        <v/>
      </c>
      <c r="CX31" s="115" t="str">
        <f t="shared" si="13"/>
        <v/>
      </c>
      <c r="CY31" s="115" t="str">
        <f t="shared" si="13"/>
        <v/>
      </c>
      <c r="CZ31" s="115" t="str">
        <f t="shared" si="13"/>
        <v/>
      </c>
      <c r="DA31" s="115" t="str">
        <f t="shared" si="13"/>
        <v/>
      </c>
      <c r="DB31" s="115" t="str">
        <f t="shared" si="13"/>
        <v/>
      </c>
      <c r="DC31" s="115" t="str">
        <f t="shared" si="13"/>
        <v/>
      </c>
      <c r="DD31" s="115" t="str">
        <f t="shared" si="13"/>
        <v/>
      </c>
      <c r="DE31" s="115" t="str">
        <f t="shared" si="13"/>
        <v/>
      </c>
      <c r="DF31" s="115" t="str">
        <f t="shared" si="13"/>
        <v/>
      </c>
      <c r="DG31" s="115" t="str">
        <f t="shared" si="13"/>
        <v/>
      </c>
      <c r="DH31" s="115" t="str">
        <f t="shared" si="13"/>
        <v/>
      </c>
      <c r="DI31" s="115" t="str">
        <f t="shared" si="13"/>
        <v/>
      </c>
      <c r="DJ31" s="115" t="str">
        <f t="shared" si="13"/>
        <v/>
      </c>
      <c r="DK31" s="115" t="str">
        <f t="shared" si="13"/>
        <v>#109</v>
      </c>
      <c r="DL31" s="115" t="str">
        <f t="shared" si="13"/>
        <v>#110</v>
      </c>
      <c r="DM31" s="1"/>
      <c r="DN31" s="1"/>
    </row>
    <row r="32" ht="15.75" customHeight="1">
      <c r="A32" s="1"/>
      <c r="B32" s="118" t="s">
        <v>235</v>
      </c>
      <c r="C32" s="119"/>
      <c r="D32" s="120" t="s">
        <v>23</v>
      </c>
      <c r="E32" s="121"/>
      <c r="F32" s="122">
        <f t="shared" ref="F32:F51" si="14">E32+SUM(G32:DL32)</f>
        <v>0</v>
      </c>
      <c r="G32" s="121"/>
      <c r="H32" s="121"/>
      <c r="I32" s="121"/>
      <c r="J32" s="121"/>
      <c r="K32" s="121"/>
      <c r="L32" s="121"/>
      <c r="M32" s="121"/>
      <c r="N32" s="121"/>
      <c r="O32" s="121"/>
      <c r="P32" s="121"/>
      <c r="Q32" s="121"/>
      <c r="R32" s="121"/>
      <c r="S32" s="121"/>
      <c r="T32" s="121"/>
      <c r="U32" s="121"/>
      <c r="V32" s="121"/>
      <c r="W32" s="121"/>
      <c r="X32" s="121"/>
      <c r="Y32" s="121"/>
      <c r="Z32" s="121"/>
      <c r="AA32" s="121"/>
      <c r="AB32" s="121"/>
      <c r="AC32" s="121"/>
      <c r="AD32" s="121"/>
      <c r="AE32" s="121"/>
      <c r="AF32" s="121"/>
      <c r="AG32" s="121"/>
      <c r="AH32" s="121"/>
      <c r="AI32" s="121"/>
      <c r="AJ32" s="121"/>
      <c r="AK32" s="121"/>
      <c r="AL32" s="121"/>
      <c r="AM32" s="121"/>
      <c r="AN32" s="121"/>
      <c r="AO32" s="121"/>
      <c r="AP32" s="121"/>
      <c r="AQ32" s="121"/>
      <c r="AR32" s="121"/>
      <c r="AS32" s="121"/>
      <c r="AT32" s="121"/>
      <c r="AU32" s="121"/>
      <c r="AV32" s="121"/>
      <c r="AW32" s="121"/>
      <c r="AX32" s="121"/>
      <c r="AY32" s="121"/>
      <c r="AZ32" s="121"/>
      <c r="BA32" s="121"/>
      <c r="BB32" s="121"/>
      <c r="BC32" s="121"/>
      <c r="BD32" s="121"/>
      <c r="BE32" s="121"/>
      <c r="BF32" s="121"/>
      <c r="BG32" s="121"/>
      <c r="BH32" s="121"/>
      <c r="BI32" s="121"/>
      <c r="BJ32" s="121"/>
      <c r="BK32" s="121"/>
      <c r="BL32" s="121"/>
      <c r="BM32" s="121"/>
      <c r="BN32" s="121"/>
      <c r="BO32" s="121"/>
      <c r="BP32" s="121"/>
      <c r="BQ32" s="121"/>
      <c r="BR32" s="121"/>
      <c r="BS32" s="121"/>
      <c r="BT32" s="121"/>
      <c r="BU32" s="121"/>
      <c r="BV32" s="121"/>
      <c r="BW32" s="121"/>
      <c r="BX32" s="121"/>
      <c r="BY32" s="121"/>
      <c r="BZ32" s="123"/>
      <c r="CA32" s="123"/>
      <c r="CB32" s="121"/>
      <c r="CC32" s="121"/>
      <c r="CD32" s="121"/>
      <c r="CE32" s="121"/>
      <c r="CF32" s="121"/>
      <c r="CG32" s="123"/>
      <c r="CH32" s="121"/>
      <c r="CI32" s="123"/>
      <c r="CJ32" s="121"/>
      <c r="CK32" s="121"/>
      <c r="CL32" s="121"/>
      <c r="CM32" s="121"/>
      <c r="CN32" s="121"/>
      <c r="CO32" s="121"/>
      <c r="CP32" s="121"/>
      <c r="CQ32" s="121"/>
      <c r="CR32" s="121"/>
      <c r="CS32" s="121"/>
      <c r="CT32" s="121"/>
      <c r="CU32" s="121"/>
      <c r="CV32" s="121"/>
      <c r="CW32" s="121"/>
      <c r="CX32" s="121"/>
      <c r="CY32" s="121"/>
      <c r="CZ32" s="121"/>
      <c r="DA32" s="121"/>
      <c r="DB32" s="121"/>
      <c r="DC32" s="121"/>
      <c r="DD32" s="121"/>
      <c r="DE32" s="121"/>
      <c r="DF32" s="121"/>
      <c r="DG32" s="121"/>
      <c r="DH32" s="121"/>
      <c r="DI32" s="121"/>
      <c r="DJ32" s="121"/>
      <c r="DK32" s="121"/>
      <c r="DL32" s="121"/>
      <c r="DM32" s="1"/>
      <c r="DN32" s="1"/>
    </row>
    <row r="33" ht="15.75" customHeight="1">
      <c r="A33" s="1"/>
      <c r="B33" s="118" t="s">
        <v>235</v>
      </c>
      <c r="C33" s="1"/>
      <c r="D33" s="120" t="s">
        <v>25</v>
      </c>
      <c r="E33" s="121"/>
      <c r="F33" s="122">
        <f t="shared" si="14"/>
        <v>0</v>
      </c>
      <c r="G33" s="121"/>
      <c r="H33" s="121"/>
      <c r="I33" s="121"/>
      <c r="J33" s="121"/>
      <c r="K33" s="121"/>
      <c r="L33" s="121"/>
      <c r="M33" s="121"/>
      <c r="N33" s="121"/>
      <c r="O33" s="121"/>
      <c r="P33" s="121"/>
      <c r="Q33" s="121"/>
      <c r="R33" s="121"/>
      <c r="S33" s="121"/>
      <c r="T33" s="121"/>
      <c r="U33" s="121"/>
      <c r="V33" s="121"/>
      <c r="W33" s="121"/>
      <c r="X33" s="121"/>
      <c r="Y33" s="121"/>
      <c r="Z33" s="121"/>
      <c r="AA33" s="121"/>
      <c r="AB33" s="121"/>
      <c r="AC33" s="121"/>
      <c r="AD33" s="121"/>
      <c r="AE33" s="121"/>
      <c r="AF33" s="121"/>
      <c r="AG33" s="121"/>
      <c r="AH33" s="121"/>
      <c r="AI33" s="121"/>
      <c r="AJ33" s="121"/>
      <c r="AK33" s="121"/>
      <c r="AL33" s="121"/>
      <c r="AM33" s="121"/>
      <c r="AN33" s="121"/>
      <c r="AO33" s="121"/>
      <c r="AP33" s="121"/>
      <c r="AQ33" s="121"/>
      <c r="AR33" s="121"/>
      <c r="AS33" s="121"/>
      <c r="AT33" s="121"/>
      <c r="AU33" s="121"/>
      <c r="AV33" s="121"/>
      <c r="AW33" s="121"/>
      <c r="AX33" s="121"/>
      <c r="AY33" s="121"/>
      <c r="AZ33" s="121"/>
      <c r="BA33" s="121"/>
      <c r="BB33" s="121"/>
      <c r="BC33" s="121"/>
      <c r="BD33" s="121"/>
      <c r="BE33" s="121"/>
      <c r="BF33" s="121"/>
      <c r="BG33" s="121"/>
      <c r="BH33" s="121"/>
      <c r="BI33" s="121"/>
      <c r="BJ33" s="121"/>
      <c r="BK33" s="121"/>
      <c r="BL33" s="121"/>
      <c r="BM33" s="121"/>
      <c r="BN33" s="121"/>
      <c r="BO33" s="121"/>
      <c r="BP33" s="121"/>
      <c r="BQ33" s="121"/>
      <c r="BR33" s="121"/>
      <c r="BS33" s="121"/>
      <c r="BT33" s="121"/>
      <c r="BU33" s="121"/>
      <c r="BV33" s="121"/>
      <c r="BW33" s="121"/>
      <c r="BX33" s="121"/>
      <c r="BY33" s="121"/>
      <c r="BZ33" s="124"/>
      <c r="CA33" s="124"/>
      <c r="CB33" s="121"/>
      <c r="CC33" s="121"/>
      <c r="CD33" s="121"/>
      <c r="CE33" s="121"/>
      <c r="CF33" s="121"/>
      <c r="CG33" s="124"/>
      <c r="CH33" s="121"/>
      <c r="CI33" s="124"/>
      <c r="CJ33" s="121"/>
      <c r="CK33" s="121"/>
      <c r="CL33" s="121"/>
      <c r="CM33" s="121"/>
      <c r="CN33" s="121"/>
      <c r="CO33" s="121"/>
      <c r="CP33" s="121"/>
      <c r="CQ33" s="121"/>
      <c r="CR33" s="121"/>
      <c r="CS33" s="121"/>
      <c r="CT33" s="121"/>
      <c r="CU33" s="121"/>
      <c r="CV33" s="121"/>
      <c r="CW33" s="121"/>
      <c r="CX33" s="121"/>
      <c r="CY33" s="121"/>
      <c r="CZ33" s="121"/>
      <c r="DA33" s="121"/>
      <c r="DB33" s="121"/>
      <c r="DC33" s="121"/>
      <c r="DD33" s="121"/>
      <c r="DE33" s="121"/>
      <c r="DF33" s="121"/>
      <c r="DG33" s="121"/>
      <c r="DH33" s="121"/>
      <c r="DI33" s="121"/>
      <c r="DJ33" s="121"/>
      <c r="DK33" s="121"/>
      <c r="DL33" s="121"/>
      <c r="DM33" s="1"/>
      <c r="DN33" s="1"/>
    </row>
    <row r="34" ht="15.75" customHeight="1">
      <c r="A34" s="1"/>
      <c r="B34" s="118" t="s">
        <v>235</v>
      </c>
      <c r="C34" s="1"/>
      <c r="D34" s="120" t="s">
        <v>27</v>
      </c>
      <c r="E34" s="121"/>
      <c r="F34" s="122">
        <f t="shared" si="14"/>
        <v>32906.82</v>
      </c>
      <c r="G34" s="121"/>
      <c r="H34" s="121"/>
      <c r="I34" s="121"/>
      <c r="J34" s="121"/>
      <c r="K34" s="121"/>
      <c r="L34" s="125">
        <v>5315.82</v>
      </c>
      <c r="M34" s="121"/>
      <c r="N34" s="121"/>
      <c r="O34" s="121"/>
      <c r="P34" s="121"/>
      <c r="Q34" s="121"/>
      <c r="R34" s="121"/>
      <c r="S34" s="121"/>
      <c r="T34" s="125">
        <v>1030.0</v>
      </c>
      <c r="U34" s="125">
        <v>1015.0</v>
      </c>
      <c r="V34" s="125">
        <v>515.0</v>
      </c>
      <c r="W34" s="121"/>
      <c r="X34" s="121"/>
      <c r="Y34" s="121"/>
      <c r="Z34" s="121"/>
      <c r="AA34" s="121"/>
      <c r="AB34" s="121"/>
      <c r="AC34" s="121"/>
      <c r="AD34" s="121"/>
      <c r="AE34" s="121"/>
      <c r="AF34" s="121"/>
      <c r="AG34" s="121"/>
      <c r="AH34" s="121"/>
      <c r="AI34" s="121"/>
      <c r="AJ34" s="121"/>
      <c r="AK34" s="121"/>
      <c r="AL34" s="121"/>
      <c r="AM34" s="121"/>
      <c r="AN34" s="121"/>
      <c r="AO34" s="121"/>
      <c r="AP34" s="121"/>
      <c r="AQ34" s="125">
        <v>700.0</v>
      </c>
      <c r="AR34" s="125">
        <v>1600.0</v>
      </c>
      <c r="AS34" s="121"/>
      <c r="AT34" s="121"/>
      <c r="AU34" s="121"/>
      <c r="AV34" s="121"/>
      <c r="AW34" s="121"/>
      <c r="AX34" s="121"/>
      <c r="AY34" s="121"/>
      <c r="AZ34" s="121"/>
      <c r="BA34" s="121"/>
      <c r="BB34" s="121"/>
      <c r="BC34" s="125">
        <v>6400.0</v>
      </c>
      <c r="BD34" s="121"/>
      <c r="BE34" s="121"/>
      <c r="BF34" s="121"/>
      <c r="BG34" s="121"/>
      <c r="BH34" s="121"/>
      <c r="BI34" s="121"/>
      <c r="BJ34" s="121"/>
      <c r="BK34" s="121"/>
      <c r="BL34" s="121"/>
      <c r="BM34" s="121"/>
      <c r="BN34" s="125">
        <v>9996.0</v>
      </c>
      <c r="BO34" s="125">
        <v>6335.0</v>
      </c>
      <c r="BP34" s="121"/>
      <c r="BQ34" s="121"/>
      <c r="BR34" s="121"/>
      <c r="BS34" s="121"/>
      <c r="BT34" s="121"/>
      <c r="BU34" s="121"/>
      <c r="BV34" s="121"/>
      <c r="BW34" s="121"/>
      <c r="BX34" s="121"/>
      <c r="BY34" s="121"/>
      <c r="BZ34" s="124"/>
      <c r="CA34" s="124"/>
      <c r="CB34" s="121"/>
      <c r="CC34" s="121"/>
      <c r="CD34" s="121"/>
      <c r="CE34" s="121"/>
      <c r="CF34" s="121"/>
      <c r="CG34" s="124"/>
      <c r="CH34" s="121"/>
      <c r="CI34" s="124"/>
      <c r="CJ34" s="121"/>
      <c r="CK34" s="121"/>
      <c r="CL34" s="121"/>
      <c r="CM34" s="121"/>
      <c r="CN34" s="121"/>
      <c r="CO34" s="121"/>
      <c r="CP34" s="121"/>
      <c r="CQ34" s="121"/>
      <c r="CR34" s="121"/>
      <c r="CS34" s="121"/>
      <c r="CT34" s="121"/>
      <c r="CU34" s="121"/>
      <c r="CV34" s="121"/>
      <c r="CW34" s="121"/>
      <c r="CX34" s="121"/>
      <c r="CY34" s="121"/>
      <c r="CZ34" s="121"/>
      <c r="DA34" s="121"/>
      <c r="DB34" s="121"/>
      <c r="DC34" s="121"/>
      <c r="DD34" s="121"/>
      <c r="DE34" s="121"/>
      <c r="DF34" s="121"/>
      <c r="DG34" s="121"/>
      <c r="DH34" s="121"/>
      <c r="DI34" s="121"/>
      <c r="DJ34" s="121"/>
      <c r="DK34" s="121"/>
      <c r="DL34" s="121"/>
      <c r="DM34" s="1"/>
      <c r="DN34" s="1"/>
    </row>
    <row r="35" ht="15.75" customHeight="1">
      <c r="A35" s="1"/>
      <c r="B35" s="118" t="s">
        <v>235</v>
      </c>
      <c r="C35" s="1"/>
      <c r="D35" s="120" t="s">
        <v>28</v>
      </c>
      <c r="E35" s="121"/>
      <c r="F35" s="122">
        <f t="shared" si="14"/>
        <v>9235</v>
      </c>
      <c r="G35" s="121"/>
      <c r="H35" s="121"/>
      <c r="I35" s="121"/>
      <c r="J35" s="121"/>
      <c r="K35" s="121"/>
      <c r="L35" s="121"/>
      <c r="M35" s="121"/>
      <c r="N35" s="121"/>
      <c r="O35" s="121"/>
      <c r="P35" s="121"/>
      <c r="Q35" s="121"/>
      <c r="R35" s="121"/>
      <c r="S35" s="121"/>
      <c r="T35" s="121"/>
      <c r="U35" s="121"/>
      <c r="V35" s="121"/>
      <c r="W35" s="121"/>
      <c r="X35" s="125">
        <v>125.0</v>
      </c>
      <c r="Y35" s="121"/>
      <c r="Z35" s="125">
        <v>9000.0</v>
      </c>
      <c r="AA35" s="121"/>
      <c r="AB35" s="121"/>
      <c r="AC35" s="121"/>
      <c r="AD35" s="121"/>
      <c r="AE35" s="125">
        <v>110.0</v>
      </c>
      <c r="AF35" s="121"/>
      <c r="AG35" s="121"/>
      <c r="AH35" s="121"/>
      <c r="AI35" s="121"/>
      <c r="AJ35" s="121"/>
      <c r="AK35" s="121"/>
      <c r="AL35" s="121"/>
      <c r="AM35" s="121"/>
      <c r="AN35" s="121"/>
      <c r="AO35" s="121"/>
      <c r="AP35" s="121"/>
      <c r="AQ35" s="121"/>
      <c r="AR35" s="121"/>
      <c r="AS35" s="121"/>
      <c r="AT35" s="121"/>
      <c r="AU35" s="121"/>
      <c r="AV35" s="121"/>
      <c r="AW35" s="121"/>
      <c r="AX35" s="121"/>
      <c r="AY35" s="121"/>
      <c r="AZ35" s="121"/>
      <c r="BA35" s="121"/>
      <c r="BB35" s="121"/>
      <c r="BC35" s="121"/>
      <c r="BD35" s="121"/>
      <c r="BE35" s="121"/>
      <c r="BF35" s="121"/>
      <c r="BG35" s="121"/>
      <c r="BH35" s="121"/>
      <c r="BI35" s="121"/>
      <c r="BJ35" s="121"/>
      <c r="BK35" s="121"/>
      <c r="BL35" s="121"/>
      <c r="BM35" s="121"/>
      <c r="BN35" s="121"/>
      <c r="BO35" s="121"/>
      <c r="BP35" s="121"/>
      <c r="BQ35" s="121"/>
      <c r="BR35" s="121"/>
      <c r="BS35" s="121"/>
      <c r="BT35" s="121"/>
      <c r="BU35" s="121"/>
      <c r="BV35" s="121"/>
      <c r="BW35" s="121"/>
      <c r="BX35" s="121"/>
      <c r="BY35" s="121"/>
      <c r="BZ35" s="124"/>
      <c r="CA35" s="124"/>
      <c r="CB35" s="121"/>
      <c r="CC35" s="121"/>
      <c r="CD35" s="121"/>
      <c r="CE35" s="121"/>
      <c r="CF35" s="121"/>
      <c r="CG35" s="124"/>
      <c r="CH35" s="121"/>
      <c r="CI35" s="124"/>
      <c r="CJ35" s="121"/>
      <c r="CK35" s="121"/>
      <c r="CL35" s="121"/>
      <c r="CM35" s="121"/>
      <c r="CN35" s="121"/>
      <c r="CO35" s="121"/>
      <c r="CP35" s="121"/>
      <c r="CQ35" s="121"/>
      <c r="CR35" s="121"/>
      <c r="CS35" s="121"/>
      <c r="CT35" s="121"/>
      <c r="CU35" s="121"/>
      <c r="CV35" s="121"/>
      <c r="CW35" s="121"/>
      <c r="CX35" s="121"/>
      <c r="CY35" s="121"/>
      <c r="CZ35" s="121"/>
      <c r="DA35" s="121"/>
      <c r="DB35" s="121"/>
      <c r="DC35" s="121"/>
      <c r="DD35" s="121"/>
      <c r="DE35" s="121"/>
      <c r="DF35" s="121"/>
      <c r="DG35" s="121"/>
      <c r="DH35" s="121"/>
      <c r="DI35" s="121"/>
      <c r="DJ35" s="121"/>
      <c r="DK35" s="121"/>
      <c r="DL35" s="121"/>
      <c r="DM35" s="1"/>
      <c r="DN35" s="1"/>
    </row>
    <row r="36" ht="15.75" customHeight="1">
      <c r="A36" s="1"/>
      <c r="B36" s="118" t="s">
        <v>235</v>
      </c>
      <c r="C36" s="1"/>
      <c r="D36" s="120" t="s">
        <v>29</v>
      </c>
      <c r="E36" s="121"/>
      <c r="F36" s="122">
        <f t="shared" si="14"/>
        <v>4216.79</v>
      </c>
      <c r="G36" s="121"/>
      <c r="H36" s="121"/>
      <c r="I36" s="121"/>
      <c r="J36" s="121"/>
      <c r="K36" s="121"/>
      <c r="L36" s="121"/>
      <c r="M36" s="121"/>
      <c r="N36" s="125">
        <v>246.0</v>
      </c>
      <c r="O36" s="121"/>
      <c r="P36" s="121"/>
      <c r="Q36" s="121"/>
      <c r="R36" s="121"/>
      <c r="S36" s="121"/>
      <c r="T36" s="121"/>
      <c r="U36" s="121"/>
      <c r="V36" s="121"/>
      <c r="W36" s="121"/>
      <c r="X36" s="121"/>
      <c r="Y36" s="121"/>
      <c r="Z36" s="121"/>
      <c r="AA36" s="121"/>
      <c r="AB36" s="121"/>
      <c r="AC36" s="121"/>
      <c r="AD36" s="121"/>
      <c r="AE36" s="121"/>
      <c r="AF36" s="121"/>
      <c r="AG36" s="121"/>
      <c r="AH36" s="121"/>
      <c r="AI36" s="121"/>
      <c r="AJ36" s="121"/>
      <c r="AK36" s="121"/>
      <c r="AL36" s="121"/>
      <c r="AM36" s="121"/>
      <c r="AN36" s="121"/>
      <c r="AO36" s="121"/>
      <c r="AP36" s="121"/>
      <c r="AQ36" s="121"/>
      <c r="AR36" s="121"/>
      <c r="AS36" s="121"/>
      <c r="AT36" s="121"/>
      <c r="AU36" s="121"/>
      <c r="AV36" s="121"/>
      <c r="AW36" s="121"/>
      <c r="AX36" s="121"/>
      <c r="AY36" s="121"/>
      <c r="AZ36" s="121"/>
      <c r="BA36" s="125">
        <v>3387.79</v>
      </c>
      <c r="BB36" s="121"/>
      <c r="BC36" s="121"/>
      <c r="BD36" s="121"/>
      <c r="BE36" s="121"/>
      <c r="BF36" s="121"/>
      <c r="BG36" s="125">
        <v>583.0</v>
      </c>
      <c r="BH36" s="121"/>
      <c r="BI36" s="121"/>
      <c r="BJ36" s="121"/>
      <c r="BK36" s="121"/>
      <c r="BL36" s="121"/>
      <c r="BM36" s="121"/>
      <c r="BN36" s="121"/>
      <c r="BO36" s="121"/>
      <c r="BP36" s="121"/>
      <c r="BQ36" s="121"/>
      <c r="BR36" s="121"/>
      <c r="BS36" s="121"/>
      <c r="BT36" s="121"/>
      <c r="BU36" s="121"/>
      <c r="BV36" s="121"/>
      <c r="BW36" s="121"/>
      <c r="BX36" s="121"/>
      <c r="BY36" s="121"/>
      <c r="BZ36" s="124"/>
      <c r="CA36" s="124"/>
      <c r="CB36" s="121"/>
      <c r="CC36" s="121"/>
      <c r="CD36" s="121"/>
      <c r="CE36" s="121"/>
      <c r="CF36" s="121"/>
      <c r="CG36" s="124"/>
      <c r="CH36" s="121"/>
      <c r="CI36" s="124"/>
      <c r="CJ36" s="121"/>
      <c r="CK36" s="121"/>
      <c r="CL36" s="121"/>
      <c r="CM36" s="121"/>
      <c r="CN36" s="121"/>
      <c r="CO36" s="121"/>
      <c r="CP36" s="121"/>
      <c r="CQ36" s="121"/>
      <c r="CR36" s="121"/>
      <c r="CS36" s="121"/>
      <c r="CT36" s="121"/>
      <c r="CU36" s="121"/>
      <c r="CV36" s="121"/>
      <c r="CW36" s="121"/>
      <c r="CX36" s="121"/>
      <c r="CY36" s="121"/>
      <c r="CZ36" s="121"/>
      <c r="DA36" s="121"/>
      <c r="DB36" s="121"/>
      <c r="DC36" s="121"/>
      <c r="DD36" s="121"/>
      <c r="DE36" s="121"/>
      <c r="DF36" s="121"/>
      <c r="DG36" s="121"/>
      <c r="DH36" s="121"/>
      <c r="DI36" s="121"/>
      <c r="DJ36" s="121"/>
      <c r="DK36" s="121"/>
      <c r="DL36" s="121"/>
      <c r="DM36" s="1"/>
      <c r="DN36" s="1"/>
    </row>
    <row r="37" ht="15.75" customHeight="1">
      <c r="A37" s="1"/>
      <c r="B37" s="118" t="s">
        <v>235</v>
      </c>
      <c r="C37" s="1"/>
      <c r="D37" s="120" t="s">
        <v>30</v>
      </c>
      <c r="E37" s="121"/>
      <c r="F37" s="122">
        <f t="shared" si="14"/>
        <v>162100</v>
      </c>
      <c r="G37" s="121"/>
      <c r="H37" s="121"/>
      <c r="I37" s="121"/>
      <c r="J37" s="121"/>
      <c r="K37" s="121"/>
      <c r="L37" s="121"/>
      <c r="M37" s="121"/>
      <c r="N37" s="121"/>
      <c r="O37" s="121"/>
      <c r="P37" s="121"/>
      <c r="Q37" s="121"/>
      <c r="R37" s="125">
        <v>162100.0</v>
      </c>
      <c r="S37" s="121"/>
      <c r="T37" s="121"/>
      <c r="U37" s="121"/>
      <c r="V37" s="121"/>
      <c r="W37" s="121"/>
      <c r="X37" s="121"/>
      <c r="Y37" s="121"/>
      <c r="Z37" s="121"/>
      <c r="AA37" s="121"/>
      <c r="AB37" s="121"/>
      <c r="AC37" s="121"/>
      <c r="AD37" s="121"/>
      <c r="AE37" s="121"/>
      <c r="AF37" s="121"/>
      <c r="AG37" s="121"/>
      <c r="AH37" s="121"/>
      <c r="AI37" s="121"/>
      <c r="AJ37" s="121"/>
      <c r="AK37" s="121"/>
      <c r="AL37" s="121"/>
      <c r="AM37" s="121"/>
      <c r="AN37" s="121"/>
      <c r="AO37" s="121"/>
      <c r="AP37" s="121"/>
      <c r="AQ37" s="121"/>
      <c r="AR37" s="121"/>
      <c r="AS37" s="121"/>
      <c r="AT37" s="121"/>
      <c r="AU37" s="121"/>
      <c r="AV37" s="121"/>
      <c r="AW37" s="121"/>
      <c r="AX37" s="121"/>
      <c r="AY37" s="121"/>
      <c r="AZ37" s="121"/>
      <c r="BA37" s="121"/>
      <c r="BB37" s="121"/>
      <c r="BC37" s="121"/>
      <c r="BD37" s="121"/>
      <c r="BE37" s="121"/>
      <c r="BF37" s="121"/>
      <c r="BG37" s="121"/>
      <c r="BH37" s="121"/>
      <c r="BI37" s="121"/>
      <c r="BJ37" s="121"/>
      <c r="BK37" s="121"/>
      <c r="BL37" s="121"/>
      <c r="BM37" s="121"/>
      <c r="BN37" s="121"/>
      <c r="BO37" s="121"/>
      <c r="BP37" s="121"/>
      <c r="BQ37" s="121"/>
      <c r="BR37" s="121"/>
      <c r="BS37" s="121"/>
      <c r="BT37" s="121"/>
      <c r="BU37" s="121"/>
      <c r="BV37" s="121"/>
      <c r="BW37" s="121"/>
      <c r="BX37" s="121"/>
      <c r="BY37" s="121"/>
      <c r="BZ37" s="124"/>
      <c r="CA37" s="124"/>
      <c r="CB37" s="121"/>
      <c r="CC37" s="121"/>
      <c r="CD37" s="121"/>
      <c r="CE37" s="121"/>
      <c r="CF37" s="121"/>
      <c r="CG37" s="124"/>
      <c r="CH37" s="121"/>
      <c r="CI37" s="124"/>
      <c r="CJ37" s="121"/>
      <c r="CK37" s="121"/>
      <c r="CL37" s="121"/>
      <c r="CM37" s="121"/>
      <c r="CN37" s="121"/>
      <c r="CO37" s="121"/>
      <c r="CP37" s="121"/>
      <c r="CQ37" s="121"/>
      <c r="CR37" s="121"/>
      <c r="CS37" s="121"/>
      <c r="CT37" s="121"/>
      <c r="CU37" s="121"/>
      <c r="CV37" s="121"/>
      <c r="CW37" s="121"/>
      <c r="CX37" s="121"/>
      <c r="CY37" s="121"/>
      <c r="CZ37" s="121"/>
      <c r="DA37" s="121"/>
      <c r="DB37" s="121"/>
      <c r="DC37" s="121"/>
      <c r="DD37" s="121"/>
      <c r="DE37" s="121"/>
      <c r="DF37" s="121"/>
      <c r="DG37" s="121"/>
      <c r="DH37" s="121"/>
      <c r="DI37" s="121"/>
      <c r="DJ37" s="121"/>
      <c r="DK37" s="121"/>
      <c r="DL37" s="121"/>
      <c r="DM37" s="1"/>
      <c r="DN37" s="1"/>
    </row>
    <row r="38" ht="15.75" customHeight="1">
      <c r="A38" s="1"/>
      <c r="B38" s="118" t="s">
        <v>235</v>
      </c>
      <c r="C38" s="1"/>
      <c r="D38" s="120" t="s">
        <v>31</v>
      </c>
      <c r="E38" s="121"/>
      <c r="F38" s="122">
        <f t="shared" si="14"/>
        <v>0</v>
      </c>
      <c r="G38" s="121"/>
      <c r="H38" s="121"/>
      <c r="I38" s="121"/>
      <c r="J38" s="121"/>
      <c r="K38" s="121"/>
      <c r="L38" s="121"/>
      <c r="M38" s="121"/>
      <c r="N38" s="121"/>
      <c r="O38" s="121"/>
      <c r="P38" s="121"/>
      <c r="Q38" s="121"/>
      <c r="R38" s="121"/>
      <c r="S38" s="121"/>
      <c r="T38" s="121"/>
      <c r="U38" s="121"/>
      <c r="V38" s="121"/>
      <c r="W38" s="121"/>
      <c r="X38" s="121"/>
      <c r="Y38" s="121"/>
      <c r="Z38" s="121"/>
      <c r="AA38" s="121"/>
      <c r="AB38" s="121"/>
      <c r="AC38" s="121"/>
      <c r="AD38" s="121"/>
      <c r="AE38" s="121"/>
      <c r="AF38" s="121"/>
      <c r="AG38" s="121"/>
      <c r="AH38" s="121"/>
      <c r="AI38" s="121"/>
      <c r="AJ38" s="121"/>
      <c r="AK38" s="121"/>
      <c r="AL38" s="121"/>
      <c r="AM38" s="121"/>
      <c r="AN38" s="121"/>
      <c r="AO38" s="121"/>
      <c r="AP38" s="121"/>
      <c r="AQ38" s="121"/>
      <c r="AR38" s="121"/>
      <c r="AS38" s="121"/>
      <c r="AT38" s="121"/>
      <c r="AU38" s="121"/>
      <c r="AV38" s="121"/>
      <c r="AW38" s="121"/>
      <c r="AX38" s="121"/>
      <c r="AY38" s="121"/>
      <c r="AZ38" s="121"/>
      <c r="BA38" s="121"/>
      <c r="BB38" s="121"/>
      <c r="BC38" s="121"/>
      <c r="BD38" s="121"/>
      <c r="BE38" s="121"/>
      <c r="BF38" s="121"/>
      <c r="BG38" s="121"/>
      <c r="BH38" s="121"/>
      <c r="BI38" s="121"/>
      <c r="BJ38" s="121"/>
      <c r="BK38" s="121"/>
      <c r="BL38" s="121"/>
      <c r="BM38" s="121"/>
      <c r="BN38" s="121"/>
      <c r="BO38" s="121"/>
      <c r="BP38" s="121"/>
      <c r="BQ38" s="121"/>
      <c r="BR38" s="121"/>
      <c r="BS38" s="121"/>
      <c r="BT38" s="121"/>
      <c r="BU38" s="121"/>
      <c r="BV38" s="121"/>
      <c r="BW38" s="121"/>
      <c r="BX38" s="121"/>
      <c r="BY38" s="121"/>
      <c r="BZ38" s="124"/>
      <c r="CA38" s="124"/>
      <c r="CB38" s="121"/>
      <c r="CC38" s="121"/>
      <c r="CD38" s="121"/>
      <c r="CE38" s="121"/>
      <c r="CF38" s="121"/>
      <c r="CG38" s="124"/>
      <c r="CH38" s="121"/>
      <c r="CI38" s="124"/>
      <c r="CJ38" s="121"/>
      <c r="CK38" s="121"/>
      <c r="CL38" s="121"/>
      <c r="CM38" s="121"/>
      <c r="CN38" s="121"/>
      <c r="CO38" s="121"/>
      <c r="CP38" s="121"/>
      <c r="CQ38" s="121"/>
      <c r="CR38" s="121"/>
      <c r="CS38" s="121"/>
      <c r="CT38" s="121"/>
      <c r="CU38" s="121"/>
      <c r="CV38" s="121"/>
      <c r="CW38" s="121"/>
      <c r="CX38" s="121"/>
      <c r="CY38" s="121"/>
      <c r="CZ38" s="121"/>
      <c r="DA38" s="121"/>
      <c r="DB38" s="121"/>
      <c r="DC38" s="121"/>
      <c r="DD38" s="121"/>
      <c r="DE38" s="121"/>
      <c r="DF38" s="121"/>
      <c r="DG38" s="121"/>
      <c r="DH38" s="121"/>
      <c r="DI38" s="121"/>
      <c r="DJ38" s="121"/>
      <c r="DK38" s="121"/>
      <c r="DL38" s="121"/>
      <c r="DM38" s="1"/>
      <c r="DN38" s="1"/>
    </row>
    <row r="39" ht="15.75" customHeight="1">
      <c r="A39" s="1"/>
      <c r="B39" s="118" t="s">
        <v>235</v>
      </c>
      <c r="C39" s="1"/>
      <c r="D39" s="120" t="s">
        <v>32</v>
      </c>
      <c r="E39" s="121"/>
      <c r="F39" s="122">
        <f t="shared" si="14"/>
        <v>0</v>
      </c>
      <c r="G39" s="121"/>
      <c r="H39" s="121"/>
      <c r="I39" s="121"/>
      <c r="J39" s="121"/>
      <c r="K39" s="121"/>
      <c r="L39" s="121"/>
      <c r="M39" s="121"/>
      <c r="N39" s="121"/>
      <c r="O39" s="121"/>
      <c r="P39" s="121"/>
      <c r="Q39" s="121"/>
      <c r="R39" s="121"/>
      <c r="S39" s="121"/>
      <c r="T39" s="121"/>
      <c r="U39" s="121"/>
      <c r="V39" s="121"/>
      <c r="W39" s="121"/>
      <c r="X39" s="121"/>
      <c r="Y39" s="121"/>
      <c r="Z39" s="121"/>
      <c r="AA39" s="121"/>
      <c r="AB39" s="121"/>
      <c r="AC39" s="121"/>
      <c r="AD39" s="121"/>
      <c r="AE39" s="121"/>
      <c r="AF39" s="121"/>
      <c r="AG39" s="121"/>
      <c r="AH39" s="121"/>
      <c r="AI39" s="121"/>
      <c r="AJ39" s="121"/>
      <c r="AK39" s="121"/>
      <c r="AL39" s="121"/>
      <c r="AM39" s="121"/>
      <c r="AN39" s="121"/>
      <c r="AO39" s="121"/>
      <c r="AP39" s="121"/>
      <c r="AQ39" s="121"/>
      <c r="AR39" s="121"/>
      <c r="AS39" s="121"/>
      <c r="AT39" s="121"/>
      <c r="AU39" s="121"/>
      <c r="AV39" s="121"/>
      <c r="AW39" s="121"/>
      <c r="AX39" s="121"/>
      <c r="AY39" s="121"/>
      <c r="AZ39" s="121"/>
      <c r="BA39" s="121"/>
      <c r="BB39" s="121"/>
      <c r="BC39" s="121"/>
      <c r="BD39" s="121"/>
      <c r="BE39" s="121"/>
      <c r="BF39" s="121"/>
      <c r="BG39" s="121"/>
      <c r="BH39" s="121"/>
      <c r="BI39" s="121"/>
      <c r="BJ39" s="121"/>
      <c r="BK39" s="121"/>
      <c r="BL39" s="121"/>
      <c r="BM39" s="121"/>
      <c r="BN39" s="121"/>
      <c r="BO39" s="121"/>
      <c r="BP39" s="121"/>
      <c r="BQ39" s="121"/>
      <c r="BR39" s="121"/>
      <c r="BS39" s="121"/>
      <c r="BT39" s="121"/>
      <c r="BU39" s="121"/>
      <c r="BV39" s="121"/>
      <c r="BW39" s="121"/>
      <c r="BX39" s="121"/>
      <c r="BY39" s="121"/>
      <c r="BZ39" s="124"/>
      <c r="CA39" s="124"/>
      <c r="CB39" s="121"/>
      <c r="CC39" s="121"/>
      <c r="CD39" s="121"/>
      <c r="CE39" s="121"/>
      <c r="CF39" s="121"/>
      <c r="CG39" s="124"/>
      <c r="CH39" s="121"/>
      <c r="CI39" s="124"/>
      <c r="CJ39" s="121"/>
      <c r="CK39" s="121"/>
      <c r="CL39" s="121"/>
      <c r="CM39" s="121"/>
      <c r="CN39" s="121"/>
      <c r="CO39" s="121"/>
      <c r="CP39" s="121"/>
      <c r="CQ39" s="121"/>
      <c r="CR39" s="121"/>
      <c r="CS39" s="121"/>
      <c r="CT39" s="121"/>
      <c r="CU39" s="121"/>
      <c r="CV39" s="121"/>
      <c r="CW39" s="121"/>
      <c r="CX39" s="121"/>
      <c r="CY39" s="121"/>
      <c r="CZ39" s="121"/>
      <c r="DA39" s="121"/>
      <c r="DB39" s="121"/>
      <c r="DC39" s="121"/>
      <c r="DD39" s="121"/>
      <c r="DE39" s="121"/>
      <c r="DF39" s="121"/>
      <c r="DG39" s="121"/>
      <c r="DH39" s="121"/>
      <c r="DI39" s="121"/>
      <c r="DJ39" s="121"/>
      <c r="DK39" s="121"/>
      <c r="DL39" s="121"/>
      <c r="DM39" s="1"/>
      <c r="DN39" s="1"/>
    </row>
    <row r="40" ht="15.75" customHeight="1">
      <c r="A40" s="1"/>
      <c r="B40" s="118" t="s">
        <v>235</v>
      </c>
      <c r="C40" s="1"/>
      <c r="D40" s="120" t="s">
        <v>33</v>
      </c>
      <c r="E40" s="121"/>
      <c r="F40" s="122">
        <f t="shared" si="14"/>
        <v>29597.51</v>
      </c>
      <c r="G40" s="121"/>
      <c r="H40" s="121"/>
      <c r="I40" s="121"/>
      <c r="J40" s="121"/>
      <c r="K40" s="121"/>
      <c r="L40" s="121"/>
      <c r="M40" s="121"/>
      <c r="N40" s="121"/>
      <c r="O40" s="121"/>
      <c r="P40" s="121"/>
      <c r="Q40" s="121"/>
      <c r="R40" s="121"/>
      <c r="S40" s="121"/>
      <c r="T40" s="121"/>
      <c r="U40" s="121"/>
      <c r="V40" s="121"/>
      <c r="W40" s="121"/>
      <c r="X40" s="121"/>
      <c r="Y40" s="121"/>
      <c r="Z40" s="121"/>
      <c r="AA40" s="121"/>
      <c r="AB40" s="121"/>
      <c r="AC40" s="121"/>
      <c r="AD40" s="121"/>
      <c r="AE40" s="121"/>
      <c r="AF40" s="121"/>
      <c r="AG40" s="125">
        <v>829.0</v>
      </c>
      <c r="AH40" s="121"/>
      <c r="AI40" s="125">
        <v>49.9</v>
      </c>
      <c r="AJ40" s="125">
        <v>669.0</v>
      </c>
      <c r="AK40" s="125">
        <v>26129.61</v>
      </c>
      <c r="AL40" s="121"/>
      <c r="AM40" s="121"/>
      <c r="AN40" s="121"/>
      <c r="AO40" s="121"/>
      <c r="AP40" s="121"/>
      <c r="AQ40" s="121"/>
      <c r="AR40" s="121"/>
      <c r="AS40" s="121"/>
      <c r="AT40" s="121"/>
      <c r="AU40" s="121"/>
      <c r="AV40" s="125">
        <v>1920.0</v>
      </c>
      <c r="AW40" s="121"/>
      <c r="AX40" s="121"/>
      <c r="AY40" s="121"/>
      <c r="AZ40" s="121"/>
      <c r="BA40" s="121"/>
      <c r="BB40" s="121"/>
      <c r="BC40" s="121"/>
      <c r="BD40" s="121"/>
      <c r="BE40" s="121"/>
      <c r="BF40" s="121"/>
      <c r="BG40" s="121"/>
      <c r="BH40" s="121"/>
      <c r="BI40" s="121"/>
      <c r="BJ40" s="121"/>
      <c r="BK40" s="121"/>
      <c r="BL40" s="121"/>
      <c r="BM40" s="121"/>
      <c r="BN40" s="121"/>
      <c r="BO40" s="121"/>
      <c r="BP40" s="121"/>
      <c r="BQ40" s="121"/>
      <c r="BR40" s="121"/>
      <c r="BS40" s="121"/>
      <c r="BT40" s="121"/>
      <c r="BU40" s="121"/>
      <c r="BV40" s="121"/>
      <c r="BW40" s="121"/>
      <c r="BX40" s="121"/>
      <c r="BY40" s="121"/>
      <c r="BZ40" s="124"/>
      <c r="CA40" s="124"/>
      <c r="CB40" s="121"/>
      <c r="CC40" s="121"/>
      <c r="CD40" s="121"/>
      <c r="CE40" s="121"/>
      <c r="CF40" s="121"/>
      <c r="CG40" s="124"/>
      <c r="CH40" s="121"/>
      <c r="CI40" s="124"/>
      <c r="CJ40" s="121"/>
      <c r="CK40" s="121"/>
      <c r="CL40" s="121"/>
      <c r="CM40" s="121"/>
      <c r="CN40" s="121"/>
      <c r="CO40" s="121"/>
      <c r="CP40" s="121"/>
      <c r="CQ40" s="121"/>
      <c r="CR40" s="121"/>
      <c r="CS40" s="121"/>
      <c r="CT40" s="121"/>
      <c r="CU40" s="121"/>
      <c r="CV40" s="121"/>
      <c r="CW40" s="121"/>
      <c r="CX40" s="121"/>
      <c r="CY40" s="121"/>
      <c r="CZ40" s="121"/>
      <c r="DA40" s="121"/>
      <c r="DB40" s="121"/>
      <c r="DC40" s="121"/>
      <c r="DD40" s="121"/>
      <c r="DE40" s="121"/>
      <c r="DF40" s="121"/>
      <c r="DG40" s="121"/>
      <c r="DH40" s="121"/>
      <c r="DI40" s="121"/>
      <c r="DJ40" s="121"/>
      <c r="DK40" s="121"/>
      <c r="DL40" s="121"/>
      <c r="DM40" s="1"/>
      <c r="DN40" s="1"/>
    </row>
    <row r="41" ht="15.75" customHeight="1">
      <c r="A41" s="1"/>
      <c r="B41" s="118" t="s">
        <v>235</v>
      </c>
      <c r="C41" s="1"/>
      <c r="D41" s="120" t="s">
        <v>34</v>
      </c>
      <c r="E41" s="121"/>
      <c r="F41" s="122">
        <f t="shared" si="14"/>
        <v>766.25</v>
      </c>
      <c r="G41" s="121"/>
      <c r="H41" s="121"/>
      <c r="I41" s="121"/>
      <c r="J41" s="121"/>
      <c r="K41" s="121"/>
      <c r="L41" s="121"/>
      <c r="M41" s="121"/>
      <c r="N41" s="121"/>
      <c r="O41" s="121"/>
      <c r="P41" s="121"/>
      <c r="Q41" s="121"/>
      <c r="R41" s="121"/>
      <c r="S41" s="121"/>
      <c r="T41" s="121"/>
      <c r="U41" s="121"/>
      <c r="V41" s="121"/>
      <c r="W41" s="121"/>
      <c r="X41" s="121"/>
      <c r="Y41" s="121"/>
      <c r="Z41" s="121"/>
      <c r="AA41" s="121"/>
      <c r="AB41" s="121"/>
      <c r="AC41" s="121"/>
      <c r="AD41" s="121"/>
      <c r="AE41" s="121"/>
      <c r="AF41" s="121"/>
      <c r="AG41" s="121"/>
      <c r="AH41" s="121"/>
      <c r="AI41" s="121"/>
      <c r="AJ41" s="121"/>
      <c r="AK41" s="121"/>
      <c r="AL41" s="121"/>
      <c r="AM41" s="121"/>
      <c r="AN41" s="121"/>
      <c r="AO41" s="121"/>
      <c r="AP41" s="121"/>
      <c r="AQ41" s="121"/>
      <c r="AR41" s="121"/>
      <c r="AS41" s="121"/>
      <c r="AT41" s="121"/>
      <c r="AU41" s="121"/>
      <c r="AV41" s="121"/>
      <c r="AW41" s="125">
        <v>766.25</v>
      </c>
      <c r="AX41" s="121"/>
      <c r="AY41" s="121"/>
      <c r="AZ41" s="121"/>
      <c r="BA41" s="121"/>
      <c r="BB41" s="121"/>
      <c r="BC41" s="121"/>
      <c r="BD41" s="121"/>
      <c r="BE41" s="121"/>
      <c r="BF41" s="121"/>
      <c r="BG41" s="121"/>
      <c r="BH41" s="121"/>
      <c r="BI41" s="121"/>
      <c r="BJ41" s="121"/>
      <c r="BK41" s="121"/>
      <c r="BL41" s="121"/>
      <c r="BM41" s="121"/>
      <c r="BN41" s="121"/>
      <c r="BO41" s="121"/>
      <c r="BP41" s="121"/>
      <c r="BQ41" s="121"/>
      <c r="BR41" s="121"/>
      <c r="BS41" s="121"/>
      <c r="BT41" s="121"/>
      <c r="BU41" s="121"/>
      <c r="BV41" s="121"/>
      <c r="BW41" s="121"/>
      <c r="BX41" s="121"/>
      <c r="BY41" s="121"/>
      <c r="BZ41" s="124"/>
      <c r="CA41" s="124"/>
      <c r="CB41" s="121"/>
      <c r="CC41" s="121"/>
      <c r="CD41" s="121"/>
      <c r="CE41" s="121"/>
      <c r="CF41" s="121"/>
      <c r="CG41" s="124"/>
      <c r="CH41" s="121"/>
      <c r="CI41" s="124"/>
      <c r="CJ41" s="121"/>
      <c r="CK41" s="121"/>
      <c r="CL41" s="121"/>
      <c r="CM41" s="121"/>
      <c r="CN41" s="121"/>
      <c r="CO41" s="121"/>
      <c r="CP41" s="121"/>
      <c r="CQ41" s="121"/>
      <c r="CR41" s="121"/>
      <c r="CS41" s="121"/>
      <c r="CT41" s="121"/>
      <c r="CU41" s="121"/>
      <c r="CV41" s="121"/>
      <c r="CW41" s="121"/>
      <c r="CX41" s="121"/>
      <c r="CY41" s="121"/>
      <c r="CZ41" s="121"/>
      <c r="DA41" s="121"/>
      <c r="DB41" s="121"/>
      <c r="DC41" s="121"/>
      <c r="DD41" s="121"/>
      <c r="DE41" s="121"/>
      <c r="DF41" s="121"/>
      <c r="DG41" s="121"/>
      <c r="DH41" s="121"/>
      <c r="DI41" s="121"/>
      <c r="DJ41" s="121"/>
      <c r="DK41" s="121"/>
      <c r="DL41" s="121"/>
      <c r="DM41" s="1"/>
      <c r="DN41" s="1"/>
    </row>
    <row r="42" ht="15.75" customHeight="1">
      <c r="A42" s="1"/>
      <c r="B42" s="118" t="s">
        <v>235</v>
      </c>
      <c r="C42" s="1"/>
      <c r="D42" s="120" t="s">
        <v>35</v>
      </c>
      <c r="E42" s="121"/>
      <c r="F42" s="122">
        <f t="shared" si="14"/>
        <v>1644.46</v>
      </c>
      <c r="G42" s="125"/>
      <c r="H42" s="125"/>
      <c r="I42" s="125"/>
      <c r="J42" s="121"/>
      <c r="K42" s="121"/>
      <c r="L42" s="121"/>
      <c r="M42" s="121"/>
      <c r="N42" s="121"/>
      <c r="O42" s="125"/>
      <c r="P42" s="121"/>
      <c r="Q42" s="125">
        <v>825.0</v>
      </c>
      <c r="R42" s="121"/>
      <c r="S42" s="125">
        <v>500.0</v>
      </c>
      <c r="T42" s="121"/>
      <c r="U42" s="121"/>
      <c r="V42" s="121"/>
      <c r="W42" s="121"/>
      <c r="X42" s="121"/>
      <c r="Y42" s="121"/>
      <c r="Z42" s="121"/>
      <c r="AA42" s="121"/>
      <c r="AB42" s="121"/>
      <c r="AC42" s="121"/>
      <c r="AD42" s="121"/>
      <c r="AE42" s="121"/>
      <c r="AF42" s="121"/>
      <c r="AG42" s="121"/>
      <c r="AH42" s="121"/>
      <c r="AI42" s="121"/>
      <c r="AJ42" s="121"/>
      <c r="AK42" s="121"/>
      <c r="AL42" s="121"/>
      <c r="AM42" s="121"/>
      <c r="AN42" s="121"/>
      <c r="AO42" s="121"/>
      <c r="AP42" s="125">
        <v>81.5</v>
      </c>
      <c r="AQ42" s="121"/>
      <c r="AR42" s="121"/>
      <c r="AS42" s="125">
        <v>174.21</v>
      </c>
      <c r="AT42" s="121"/>
      <c r="AU42" s="121"/>
      <c r="AV42" s="121"/>
      <c r="AW42" s="121"/>
      <c r="AX42" s="121"/>
      <c r="AY42" s="121"/>
      <c r="AZ42" s="121"/>
      <c r="BA42" s="121"/>
      <c r="BB42" s="121"/>
      <c r="BC42" s="121"/>
      <c r="BD42" s="121"/>
      <c r="BE42" s="121"/>
      <c r="BF42" s="121"/>
      <c r="BG42" s="121"/>
      <c r="BH42" s="121"/>
      <c r="BI42" s="121"/>
      <c r="BJ42" s="121"/>
      <c r="BK42" s="121"/>
      <c r="BL42" s="121"/>
      <c r="BM42" s="121"/>
      <c r="BN42" s="121"/>
      <c r="BO42" s="121"/>
      <c r="BP42" s="125">
        <v>63.75</v>
      </c>
      <c r="BQ42" s="121"/>
      <c r="BR42" s="121"/>
      <c r="BS42" s="121"/>
      <c r="BT42" s="121"/>
      <c r="BU42" s="121"/>
      <c r="BV42" s="121"/>
      <c r="BW42" s="121"/>
      <c r="BX42" s="121"/>
      <c r="BY42" s="121"/>
      <c r="BZ42" s="124"/>
      <c r="CA42" s="124"/>
      <c r="CB42" s="121"/>
      <c r="CC42" s="121"/>
      <c r="CD42" s="121"/>
      <c r="CE42" s="121"/>
      <c r="CF42" s="121"/>
      <c r="CG42" s="124"/>
      <c r="CH42" s="121"/>
      <c r="CI42" s="124"/>
      <c r="CJ42" s="121"/>
      <c r="CK42" s="121"/>
      <c r="CL42" s="121"/>
      <c r="CM42" s="121"/>
      <c r="CN42" s="121"/>
      <c r="CO42" s="121"/>
      <c r="CP42" s="121"/>
      <c r="CQ42" s="121"/>
      <c r="CR42" s="121"/>
      <c r="CS42" s="121"/>
      <c r="CT42" s="121"/>
      <c r="CU42" s="121"/>
      <c r="CV42" s="121"/>
      <c r="CW42" s="121"/>
      <c r="CX42" s="121"/>
      <c r="CY42" s="121"/>
      <c r="CZ42" s="121"/>
      <c r="DA42" s="121"/>
      <c r="DB42" s="121"/>
      <c r="DC42" s="121"/>
      <c r="DD42" s="121"/>
      <c r="DE42" s="121"/>
      <c r="DF42" s="121"/>
      <c r="DG42" s="121"/>
      <c r="DH42" s="121"/>
      <c r="DI42" s="121"/>
      <c r="DJ42" s="121"/>
      <c r="DK42" s="121"/>
      <c r="DL42" s="121"/>
      <c r="DM42" s="1"/>
      <c r="DN42" s="1"/>
    </row>
    <row r="43" ht="15.75" customHeight="1">
      <c r="A43" s="1"/>
      <c r="B43" s="118" t="s">
        <v>235</v>
      </c>
      <c r="C43" s="1"/>
      <c r="D43" s="120" t="s">
        <v>36</v>
      </c>
      <c r="E43" s="121"/>
      <c r="F43" s="122">
        <f t="shared" si="14"/>
        <v>120803.61</v>
      </c>
      <c r="G43" s="125"/>
      <c r="H43" s="121"/>
      <c r="I43" s="121"/>
      <c r="J43" s="125">
        <v>1000.0</v>
      </c>
      <c r="K43" s="121"/>
      <c r="L43" s="121"/>
      <c r="M43" s="125">
        <v>1419.0</v>
      </c>
      <c r="N43" s="121"/>
      <c r="O43" s="121"/>
      <c r="P43" s="125">
        <v>918.0</v>
      </c>
      <c r="Q43" s="121"/>
      <c r="R43" s="121"/>
      <c r="S43" s="121"/>
      <c r="T43" s="121"/>
      <c r="U43" s="121"/>
      <c r="V43" s="121"/>
      <c r="W43" s="121"/>
      <c r="X43" s="121"/>
      <c r="Y43" s="121"/>
      <c r="Z43" s="121"/>
      <c r="AA43" s="121"/>
      <c r="AB43" s="121"/>
      <c r="AC43" s="121"/>
      <c r="AD43" s="121"/>
      <c r="AE43" s="121"/>
      <c r="AF43" s="125">
        <v>1988.0</v>
      </c>
      <c r="AG43" s="125"/>
      <c r="AH43" s="121"/>
      <c r="AI43" s="121"/>
      <c r="AJ43" s="121"/>
      <c r="AK43" s="121"/>
      <c r="AL43" s="125">
        <v>2732.95</v>
      </c>
      <c r="AM43" s="125">
        <v>265.0</v>
      </c>
      <c r="AN43" s="125">
        <v>229.0</v>
      </c>
      <c r="AO43" s="125">
        <v>43619.31</v>
      </c>
      <c r="AP43" s="125"/>
      <c r="AQ43" s="121"/>
      <c r="AR43" s="125"/>
      <c r="AS43" s="121"/>
      <c r="AT43" s="121"/>
      <c r="AU43" s="121"/>
      <c r="AV43" s="121"/>
      <c r="AW43" s="121"/>
      <c r="AX43" s="125">
        <v>1927.0</v>
      </c>
      <c r="AY43" s="125">
        <v>228.0</v>
      </c>
      <c r="AZ43" s="125">
        <v>283.0</v>
      </c>
      <c r="BA43" s="121"/>
      <c r="BB43" s="121"/>
      <c r="BC43" s="121"/>
      <c r="BD43" s="125">
        <v>944.06</v>
      </c>
      <c r="BE43" s="125">
        <v>19005.0</v>
      </c>
      <c r="BF43" s="125">
        <v>21524.77</v>
      </c>
      <c r="BG43" s="121"/>
      <c r="BH43" s="125">
        <v>287.0</v>
      </c>
      <c r="BI43" s="125">
        <v>271.0</v>
      </c>
      <c r="BJ43" s="125">
        <v>23348.47</v>
      </c>
      <c r="BK43" s="121"/>
      <c r="BL43" s="121"/>
      <c r="BM43" s="121"/>
      <c r="BN43" s="121"/>
      <c r="BO43" s="121"/>
      <c r="BP43" s="121"/>
      <c r="BQ43" s="121"/>
      <c r="BR43" s="125">
        <v>180.0</v>
      </c>
      <c r="BS43" s="125">
        <v>634.05</v>
      </c>
      <c r="BT43" s="121"/>
      <c r="BU43" s="121"/>
      <c r="BV43" s="121"/>
      <c r="BW43" s="121"/>
      <c r="BX43" s="121"/>
      <c r="BY43" s="121"/>
      <c r="BZ43" s="124"/>
      <c r="CA43" s="124"/>
      <c r="CB43" s="121"/>
      <c r="CC43" s="121"/>
      <c r="CD43" s="121"/>
      <c r="CE43" s="121"/>
      <c r="CF43" s="121"/>
      <c r="CG43" s="124"/>
      <c r="CH43" s="121"/>
      <c r="CI43" s="124"/>
      <c r="CJ43" s="121"/>
      <c r="CK43" s="121"/>
      <c r="CL43" s="121"/>
      <c r="CM43" s="121"/>
      <c r="CN43" s="121"/>
      <c r="CO43" s="121"/>
      <c r="CP43" s="121"/>
      <c r="CQ43" s="121"/>
      <c r="CR43" s="121"/>
      <c r="CS43" s="121"/>
      <c r="CT43" s="121"/>
      <c r="CU43" s="121"/>
      <c r="CV43" s="121"/>
      <c r="CW43" s="121"/>
      <c r="CX43" s="121"/>
      <c r="CY43" s="121"/>
      <c r="CZ43" s="121"/>
      <c r="DA43" s="121"/>
      <c r="DB43" s="121"/>
      <c r="DC43" s="121"/>
      <c r="DD43" s="121"/>
      <c r="DE43" s="121"/>
      <c r="DF43" s="121"/>
      <c r="DG43" s="121"/>
      <c r="DH43" s="121"/>
      <c r="DI43" s="121"/>
      <c r="DJ43" s="121"/>
      <c r="DK43" s="121"/>
      <c r="DL43" s="121"/>
      <c r="DM43" s="1"/>
      <c r="DN43" s="1"/>
    </row>
    <row r="44" ht="15.75" customHeight="1">
      <c r="A44" s="1"/>
      <c r="B44" s="118" t="s">
        <v>235</v>
      </c>
      <c r="C44" s="1"/>
      <c r="D44" s="120" t="s">
        <v>37</v>
      </c>
      <c r="E44" s="121"/>
      <c r="F44" s="122">
        <f t="shared" si="14"/>
        <v>0</v>
      </c>
      <c r="G44" s="121"/>
      <c r="H44" s="121"/>
      <c r="I44" s="121"/>
      <c r="J44" s="121"/>
      <c r="K44" s="121"/>
      <c r="L44" s="121"/>
      <c r="M44" s="121"/>
      <c r="N44" s="121"/>
      <c r="O44" s="121"/>
      <c r="P44" s="121"/>
      <c r="Q44" s="121"/>
      <c r="R44" s="121"/>
      <c r="S44" s="121"/>
      <c r="T44" s="121"/>
      <c r="U44" s="121"/>
      <c r="V44" s="121"/>
      <c r="W44" s="121"/>
      <c r="X44" s="121"/>
      <c r="Y44" s="121"/>
      <c r="Z44" s="121"/>
      <c r="AA44" s="121"/>
      <c r="AB44" s="121"/>
      <c r="AC44" s="121"/>
      <c r="AD44" s="121"/>
      <c r="AE44" s="121"/>
      <c r="AF44" s="121"/>
      <c r="AG44" s="121"/>
      <c r="AH44" s="121"/>
      <c r="AI44" s="121"/>
      <c r="AJ44" s="121"/>
      <c r="AK44" s="121"/>
      <c r="AL44" s="121"/>
      <c r="AM44" s="121"/>
      <c r="AN44" s="121"/>
      <c r="AO44" s="121"/>
      <c r="AP44" s="121"/>
      <c r="AQ44" s="121"/>
      <c r="AR44" s="121"/>
      <c r="AS44" s="121"/>
      <c r="AT44" s="121"/>
      <c r="AU44" s="121"/>
      <c r="AV44" s="121"/>
      <c r="AW44" s="121"/>
      <c r="AX44" s="121"/>
      <c r="AY44" s="121"/>
      <c r="AZ44" s="121"/>
      <c r="BA44" s="121"/>
      <c r="BB44" s="121"/>
      <c r="BC44" s="121"/>
      <c r="BD44" s="121"/>
      <c r="BE44" s="121"/>
      <c r="BF44" s="121"/>
      <c r="BG44" s="121"/>
      <c r="BH44" s="121"/>
      <c r="BI44" s="121"/>
      <c r="BJ44" s="121"/>
      <c r="BK44" s="121"/>
      <c r="BL44" s="121"/>
      <c r="BM44" s="121"/>
      <c r="BN44" s="121"/>
      <c r="BO44" s="121"/>
      <c r="BP44" s="121"/>
      <c r="BQ44" s="121"/>
      <c r="BR44" s="121"/>
      <c r="BS44" s="121"/>
      <c r="BT44" s="121"/>
      <c r="BU44" s="121"/>
      <c r="BV44" s="121"/>
      <c r="BW44" s="121"/>
      <c r="BX44" s="121"/>
      <c r="BY44" s="121"/>
      <c r="BZ44" s="124"/>
      <c r="CA44" s="124"/>
      <c r="CB44" s="121"/>
      <c r="CC44" s="121"/>
      <c r="CD44" s="121"/>
      <c r="CE44" s="121"/>
      <c r="CF44" s="121"/>
      <c r="CG44" s="124"/>
      <c r="CH44" s="121"/>
      <c r="CI44" s="124"/>
      <c r="CJ44" s="121"/>
      <c r="CK44" s="121"/>
      <c r="CL44" s="121"/>
      <c r="CM44" s="121"/>
      <c r="CN44" s="121"/>
      <c r="CO44" s="121"/>
      <c r="CP44" s="121"/>
      <c r="CQ44" s="121"/>
      <c r="CR44" s="121"/>
      <c r="CS44" s="121"/>
      <c r="CT44" s="121"/>
      <c r="CU44" s="121"/>
      <c r="CV44" s="121"/>
      <c r="CW44" s="121"/>
      <c r="CX44" s="121"/>
      <c r="CY44" s="121"/>
      <c r="CZ44" s="121"/>
      <c r="DA44" s="121"/>
      <c r="DB44" s="121"/>
      <c r="DC44" s="121"/>
      <c r="DD44" s="121"/>
      <c r="DE44" s="121"/>
      <c r="DF44" s="121"/>
      <c r="DG44" s="121"/>
      <c r="DH44" s="121"/>
      <c r="DI44" s="121"/>
      <c r="DJ44" s="121"/>
      <c r="DK44" s="121"/>
      <c r="DL44" s="121"/>
      <c r="DM44" s="1"/>
      <c r="DN44" s="1"/>
    </row>
    <row r="45" ht="15.75" customHeight="1">
      <c r="A45" s="1"/>
      <c r="B45" s="118" t="s">
        <v>235</v>
      </c>
      <c r="C45" s="1"/>
      <c r="D45" s="120" t="s">
        <v>38</v>
      </c>
      <c r="E45" s="121"/>
      <c r="F45" s="122">
        <f t="shared" si="14"/>
        <v>0</v>
      </c>
      <c r="G45" s="121"/>
      <c r="H45" s="121"/>
      <c r="I45" s="121"/>
      <c r="J45" s="121"/>
      <c r="K45" s="121"/>
      <c r="L45" s="121"/>
      <c r="M45" s="121"/>
      <c r="N45" s="121"/>
      <c r="O45" s="121"/>
      <c r="P45" s="121"/>
      <c r="Q45" s="121"/>
      <c r="R45" s="121"/>
      <c r="S45" s="121"/>
      <c r="T45" s="121"/>
      <c r="U45" s="121"/>
      <c r="V45" s="121"/>
      <c r="W45" s="121"/>
      <c r="X45" s="121"/>
      <c r="Y45" s="121"/>
      <c r="Z45" s="121"/>
      <c r="AA45" s="121"/>
      <c r="AB45" s="121"/>
      <c r="AC45" s="121"/>
      <c r="AD45" s="121"/>
      <c r="AE45" s="121"/>
      <c r="AF45" s="121"/>
      <c r="AG45" s="121"/>
      <c r="AH45" s="121"/>
      <c r="AI45" s="121"/>
      <c r="AJ45" s="121"/>
      <c r="AK45" s="121"/>
      <c r="AL45" s="121"/>
      <c r="AM45" s="121"/>
      <c r="AN45" s="121"/>
      <c r="AO45" s="121"/>
      <c r="AP45" s="121"/>
      <c r="AQ45" s="121"/>
      <c r="AR45" s="121"/>
      <c r="AS45" s="121"/>
      <c r="AT45" s="121"/>
      <c r="AU45" s="121"/>
      <c r="AV45" s="121"/>
      <c r="AW45" s="121"/>
      <c r="AX45" s="121"/>
      <c r="AY45" s="121"/>
      <c r="AZ45" s="121"/>
      <c r="BA45" s="121"/>
      <c r="BB45" s="121"/>
      <c r="BC45" s="121"/>
      <c r="BD45" s="121"/>
      <c r="BE45" s="121"/>
      <c r="BF45" s="121"/>
      <c r="BG45" s="121"/>
      <c r="BH45" s="121"/>
      <c r="BI45" s="121"/>
      <c r="BJ45" s="121"/>
      <c r="BK45" s="121"/>
      <c r="BL45" s="121"/>
      <c r="BM45" s="121"/>
      <c r="BN45" s="121"/>
      <c r="BO45" s="121"/>
      <c r="BP45" s="121"/>
      <c r="BQ45" s="121"/>
      <c r="BR45" s="121"/>
      <c r="BS45" s="121"/>
      <c r="BT45" s="121"/>
      <c r="BU45" s="121"/>
      <c r="BV45" s="121"/>
      <c r="BW45" s="121"/>
      <c r="BX45" s="121"/>
      <c r="BY45" s="121"/>
      <c r="BZ45" s="124"/>
      <c r="CA45" s="124"/>
      <c r="CB45" s="121"/>
      <c r="CC45" s="121"/>
      <c r="CD45" s="121"/>
      <c r="CE45" s="121"/>
      <c r="CF45" s="121"/>
      <c r="CG45" s="124"/>
      <c r="CH45" s="121"/>
      <c r="CI45" s="124"/>
      <c r="CJ45" s="121"/>
      <c r="CK45" s="121"/>
      <c r="CL45" s="121"/>
      <c r="CM45" s="121"/>
      <c r="CN45" s="121"/>
      <c r="CO45" s="121"/>
      <c r="CP45" s="121"/>
      <c r="CQ45" s="121"/>
      <c r="CR45" s="121"/>
      <c r="CS45" s="121"/>
      <c r="CT45" s="121"/>
      <c r="CU45" s="121"/>
      <c r="CV45" s="121"/>
      <c r="CW45" s="121"/>
      <c r="CX45" s="121"/>
      <c r="CY45" s="121"/>
      <c r="CZ45" s="121"/>
      <c r="DA45" s="121"/>
      <c r="DB45" s="121"/>
      <c r="DC45" s="121"/>
      <c r="DD45" s="121"/>
      <c r="DE45" s="121"/>
      <c r="DF45" s="121"/>
      <c r="DG45" s="121"/>
      <c r="DH45" s="121"/>
      <c r="DI45" s="121"/>
      <c r="DJ45" s="121"/>
      <c r="DK45" s="121"/>
      <c r="DL45" s="121"/>
      <c r="DM45" s="1"/>
      <c r="DN45" s="1"/>
    </row>
    <row r="46" ht="15.75" customHeight="1">
      <c r="A46" s="1"/>
      <c r="B46" s="118" t="s">
        <v>235</v>
      </c>
      <c r="C46" s="1"/>
      <c r="D46" s="120" t="s">
        <v>39</v>
      </c>
      <c r="E46" s="121"/>
      <c r="F46" s="122">
        <f t="shared" si="14"/>
        <v>116410</v>
      </c>
      <c r="G46" s="121"/>
      <c r="H46" s="121"/>
      <c r="I46" s="125">
        <v>71680.0</v>
      </c>
      <c r="J46" s="121"/>
      <c r="K46" s="121"/>
      <c r="L46" s="121"/>
      <c r="M46" s="121"/>
      <c r="N46" s="121"/>
      <c r="O46" s="121"/>
      <c r="P46" s="121"/>
      <c r="Q46" s="121"/>
      <c r="R46" s="121"/>
      <c r="S46" s="121"/>
      <c r="T46" s="121"/>
      <c r="U46" s="121"/>
      <c r="V46" s="121"/>
      <c r="W46" s="125">
        <v>33021.6</v>
      </c>
      <c r="X46" s="121"/>
      <c r="Y46" s="121"/>
      <c r="Z46" s="121"/>
      <c r="AA46" s="125">
        <v>11708.4</v>
      </c>
      <c r="AB46" s="121"/>
      <c r="AC46" s="121"/>
      <c r="AD46" s="121"/>
      <c r="AE46" s="121"/>
      <c r="AF46" s="121"/>
      <c r="AG46" s="121"/>
      <c r="AH46" s="121"/>
      <c r="AI46" s="121"/>
      <c r="AJ46" s="121"/>
      <c r="AK46" s="121"/>
      <c r="AL46" s="121"/>
      <c r="AM46" s="121"/>
      <c r="AN46" s="121"/>
      <c r="AO46" s="125"/>
      <c r="AP46" s="121"/>
      <c r="AQ46" s="121"/>
      <c r="AR46" s="121"/>
      <c r="AS46" s="121"/>
      <c r="AT46" s="121"/>
      <c r="AU46" s="121"/>
      <c r="AV46" s="121"/>
      <c r="AW46" s="125"/>
      <c r="AX46" s="121"/>
      <c r="AY46" s="121"/>
      <c r="AZ46" s="121"/>
      <c r="BA46" s="125"/>
      <c r="BB46" s="121"/>
      <c r="BC46" s="121"/>
      <c r="BD46" s="121"/>
      <c r="BE46" s="121"/>
      <c r="BF46" s="121"/>
      <c r="BG46" s="121"/>
      <c r="BH46" s="121"/>
      <c r="BI46" s="121"/>
      <c r="BJ46" s="121"/>
      <c r="BK46" s="121"/>
      <c r="BL46" s="121"/>
      <c r="BM46" s="121"/>
      <c r="BN46" s="121"/>
      <c r="BO46" s="121"/>
      <c r="BP46" s="121"/>
      <c r="BQ46" s="121"/>
      <c r="BR46" s="121"/>
      <c r="BS46" s="121"/>
      <c r="BT46" s="121"/>
      <c r="BU46" s="121"/>
      <c r="BV46" s="121"/>
      <c r="BW46" s="121"/>
      <c r="BX46" s="121"/>
      <c r="BY46" s="121"/>
      <c r="BZ46" s="124"/>
      <c r="CA46" s="124"/>
      <c r="CB46" s="121"/>
      <c r="CC46" s="121"/>
      <c r="CD46" s="121"/>
      <c r="CE46" s="121"/>
      <c r="CF46" s="121"/>
      <c r="CG46" s="124"/>
      <c r="CH46" s="121"/>
      <c r="CI46" s="124"/>
      <c r="CJ46" s="121"/>
      <c r="CK46" s="121"/>
      <c r="CL46" s="121"/>
      <c r="CM46" s="121"/>
      <c r="CN46" s="121"/>
      <c r="CO46" s="121"/>
      <c r="CP46" s="121"/>
      <c r="CQ46" s="121"/>
      <c r="CR46" s="121"/>
      <c r="CS46" s="121"/>
      <c r="CT46" s="121"/>
      <c r="CU46" s="121"/>
      <c r="CV46" s="121"/>
      <c r="CW46" s="121"/>
      <c r="CX46" s="121"/>
      <c r="CY46" s="121"/>
      <c r="CZ46" s="121"/>
      <c r="DA46" s="121"/>
      <c r="DB46" s="121"/>
      <c r="DC46" s="121"/>
      <c r="DD46" s="121"/>
      <c r="DE46" s="121"/>
      <c r="DF46" s="121"/>
      <c r="DG46" s="121"/>
      <c r="DH46" s="121"/>
      <c r="DI46" s="121"/>
      <c r="DJ46" s="121"/>
      <c r="DK46" s="121"/>
      <c r="DL46" s="121"/>
      <c r="DM46" s="1"/>
      <c r="DN46" s="1"/>
    </row>
    <row r="47" ht="15.75" customHeight="1">
      <c r="A47" s="1"/>
      <c r="B47" s="118" t="s">
        <v>235</v>
      </c>
      <c r="C47" s="1"/>
      <c r="D47" s="120" t="s">
        <v>40</v>
      </c>
      <c r="E47" s="121"/>
      <c r="F47" s="122">
        <f t="shared" si="14"/>
        <v>0</v>
      </c>
      <c r="G47" s="121"/>
      <c r="H47" s="121"/>
      <c r="I47" s="121"/>
      <c r="J47" s="121"/>
      <c r="K47" s="121"/>
      <c r="L47" s="121"/>
      <c r="M47" s="121"/>
      <c r="N47" s="121"/>
      <c r="O47" s="121"/>
      <c r="P47" s="121"/>
      <c r="Q47" s="121"/>
      <c r="R47" s="121"/>
      <c r="S47" s="121"/>
      <c r="T47" s="121"/>
      <c r="U47" s="121"/>
      <c r="V47" s="121"/>
      <c r="W47" s="121"/>
      <c r="X47" s="121"/>
      <c r="Y47" s="121"/>
      <c r="Z47" s="121"/>
      <c r="AA47" s="121"/>
      <c r="AB47" s="121"/>
      <c r="AC47" s="121"/>
      <c r="AD47" s="121"/>
      <c r="AE47" s="121"/>
      <c r="AF47" s="121"/>
      <c r="AG47" s="121"/>
      <c r="AH47" s="121"/>
      <c r="AI47" s="121"/>
      <c r="AJ47" s="121"/>
      <c r="AK47" s="121"/>
      <c r="AL47" s="121"/>
      <c r="AM47" s="121"/>
      <c r="AN47" s="121"/>
      <c r="AO47" s="121"/>
      <c r="AP47" s="121"/>
      <c r="AQ47" s="121"/>
      <c r="AR47" s="121"/>
      <c r="AS47" s="121"/>
      <c r="AT47" s="121"/>
      <c r="AU47" s="121"/>
      <c r="AV47" s="121"/>
      <c r="AW47" s="121"/>
      <c r="AX47" s="121"/>
      <c r="AY47" s="121"/>
      <c r="AZ47" s="121"/>
      <c r="BA47" s="121"/>
      <c r="BB47" s="121"/>
      <c r="BC47" s="121"/>
      <c r="BD47" s="121"/>
      <c r="BE47" s="121"/>
      <c r="BF47" s="121"/>
      <c r="BG47" s="121"/>
      <c r="BH47" s="121"/>
      <c r="BI47" s="121"/>
      <c r="BJ47" s="121"/>
      <c r="BK47" s="121"/>
      <c r="BL47" s="121"/>
      <c r="BM47" s="121"/>
      <c r="BN47" s="121"/>
      <c r="BO47" s="121"/>
      <c r="BP47" s="121"/>
      <c r="BQ47" s="121"/>
      <c r="BR47" s="121"/>
      <c r="BS47" s="121"/>
      <c r="BT47" s="121"/>
      <c r="BU47" s="121"/>
      <c r="BV47" s="121"/>
      <c r="BW47" s="121"/>
      <c r="BX47" s="121"/>
      <c r="BY47" s="121"/>
      <c r="BZ47" s="124"/>
      <c r="CA47" s="124"/>
      <c r="CB47" s="121"/>
      <c r="CC47" s="121"/>
      <c r="CD47" s="121"/>
      <c r="CE47" s="121"/>
      <c r="CF47" s="121"/>
      <c r="CG47" s="124"/>
      <c r="CH47" s="121"/>
      <c r="CI47" s="124"/>
      <c r="CJ47" s="121"/>
      <c r="CK47" s="121"/>
      <c r="CL47" s="121"/>
      <c r="CM47" s="121"/>
      <c r="CN47" s="121"/>
      <c r="CO47" s="121"/>
      <c r="CP47" s="121"/>
      <c r="CQ47" s="121"/>
      <c r="CR47" s="121"/>
      <c r="CS47" s="121"/>
      <c r="CT47" s="121"/>
      <c r="CU47" s="121"/>
      <c r="CV47" s="121"/>
      <c r="CW47" s="121"/>
      <c r="CX47" s="121"/>
      <c r="CY47" s="121"/>
      <c r="CZ47" s="121"/>
      <c r="DA47" s="121"/>
      <c r="DB47" s="121"/>
      <c r="DC47" s="121"/>
      <c r="DD47" s="121"/>
      <c r="DE47" s="121"/>
      <c r="DF47" s="121"/>
      <c r="DG47" s="121"/>
      <c r="DH47" s="121"/>
      <c r="DI47" s="121"/>
      <c r="DJ47" s="121"/>
      <c r="DK47" s="121"/>
      <c r="DL47" s="121"/>
      <c r="DM47" s="1"/>
      <c r="DN47" s="1"/>
    </row>
    <row r="48" ht="15.75" customHeight="1">
      <c r="A48" s="1"/>
      <c r="B48" s="118" t="s">
        <v>235</v>
      </c>
      <c r="C48" s="1"/>
      <c r="D48" s="120" t="s">
        <v>41</v>
      </c>
      <c r="E48" s="121"/>
      <c r="F48" s="122">
        <f t="shared" si="14"/>
        <v>90.5</v>
      </c>
      <c r="G48" s="125">
        <v>8.0</v>
      </c>
      <c r="H48" s="121"/>
      <c r="I48" s="121"/>
      <c r="J48" s="121"/>
      <c r="K48" s="121"/>
      <c r="L48" s="121"/>
      <c r="M48" s="121"/>
      <c r="N48" s="121"/>
      <c r="O48" s="125">
        <v>15.0</v>
      </c>
      <c r="P48" s="121"/>
      <c r="Q48" s="121"/>
      <c r="R48" s="121"/>
      <c r="S48" s="121"/>
      <c r="T48" s="121"/>
      <c r="U48" s="121"/>
      <c r="V48" s="121"/>
      <c r="W48" s="121"/>
      <c r="X48" s="121"/>
      <c r="Y48" s="121"/>
      <c r="Z48" s="121"/>
      <c r="AA48" s="121"/>
      <c r="AB48" s="121"/>
      <c r="AC48" s="121"/>
      <c r="AD48" s="125">
        <v>67.5</v>
      </c>
      <c r="AE48" s="121"/>
      <c r="AF48" s="121"/>
      <c r="AG48" s="121"/>
      <c r="AH48" s="121"/>
      <c r="AI48" s="121"/>
      <c r="AJ48" s="121"/>
      <c r="AK48" s="121"/>
      <c r="AL48" s="121"/>
      <c r="AM48" s="121"/>
      <c r="AN48" s="121"/>
      <c r="AO48" s="121"/>
      <c r="AP48" s="121"/>
      <c r="AQ48" s="121"/>
      <c r="AR48" s="121"/>
      <c r="AS48" s="121"/>
      <c r="AT48" s="121"/>
      <c r="AU48" s="121"/>
      <c r="AV48" s="121"/>
      <c r="AW48" s="121"/>
      <c r="AX48" s="121"/>
      <c r="AY48" s="121"/>
      <c r="AZ48" s="121"/>
      <c r="BA48" s="121"/>
      <c r="BB48" s="121"/>
      <c r="BC48" s="121"/>
      <c r="BD48" s="121"/>
      <c r="BE48" s="121"/>
      <c r="BF48" s="121"/>
      <c r="BG48" s="121"/>
      <c r="BH48" s="121"/>
      <c r="BI48" s="121"/>
      <c r="BJ48" s="121"/>
      <c r="BK48" s="121"/>
      <c r="BL48" s="121"/>
      <c r="BM48" s="121"/>
      <c r="BN48" s="121"/>
      <c r="BO48" s="121"/>
      <c r="BP48" s="121"/>
      <c r="BQ48" s="121"/>
      <c r="BR48" s="121"/>
      <c r="BS48" s="121"/>
      <c r="BT48" s="121"/>
      <c r="BU48" s="121"/>
      <c r="BV48" s="121"/>
      <c r="BW48" s="121"/>
      <c r="BX48" s="121"/>
      <c r="BY48" s="121"/>
      <c r="BZ48" s="124"/>
      <c r="CA48" s="124"/>
      <c r="CB48" s="121"/>
      <c r="CC48" s="121"/>
      <c r="CD48" s="121"/>
      <c r="CE48" s="121"/>
      <c r="CF48" s="121"/>
      <c r="CG48" s="124"/>
      <c r="CH48" s="121"/>
      <c r="CI48" s="124"/>
      <c r="CJ48" s="121"/>
      <c r="CK48" s="121"/>
      <c r="CL48" s="121"/>
      <c r="CM48" s="121"/>
      <c r="CN48" s="121"/>
      <c r="CO48" s="121"/>
      <c r="CP48" s="121"/>
      <c r="CQ48" s="121"/>
      <c r="CR48" s="121"/>
      <c r="CS48" s="121"/>
      <c r="CT48" s="121"/>
      <c r="CU48" s="121"/>
      <c r="CV48" s="121"/>
      <c r="CW48" s="121"/>
      <c r="CX48" s="121"/>
      <c r="CY48" s="121"/>
      <c r="CZ48" s="121"/>
      <c r="DA48" s="121"/>
      <c r="DB48" s="121"/>
      <c r="DC48" s="121"/>
      <c r="DD48" s="121"/>
      <c r="DE48" s="121"/>
      <c r="DF48" s="121"/>
      <c r="DG48" s="121"/>
      <c r="DH48" s="121"/>
      <c r="DI48" s="121"/>
      <c r="DJ48" s="121"/>
      <c r="DK48" s="121"/>
      <c r="DL48" s="121"/>
      <c r="DM48" s="1"/>
      <c r="DN48" s="1"/>
    </row>
    <row r="49" ht="15.75" customHeight="1">
      <c r="A49" s="1"/>
      <c r="B49" s="118" t="s">
        <v>235</v>
      </c>
      <c r="C49" s="1"/>
      <c r="D49" s="120" t="s">
        <v>42</v>
      </c>
      <c r="E49" s="121"/>
      <c r="F49" s="122">
        <f t="shared" si="14"/>
        <v>0</v>
      </c>
      <c r="G49" s="121"/>
      <c r="H49" s="121"/>
      <c r="I49" s="121"/>
      <c r="J49" s="121"/>
      <c r="K49" s="121"/>
      <c r="L49" s="121"/>
      <c r="M49" s="121"/>
      <c r="N49" s="121"/>
      <c r="O49" s="121"/>
      <c r="P49" s="121"/>
      <c r="Q49" s="121"/>
      <c r="R49" s="121"/>
      <c r="S49" s="121"/>
      <c r="T49" s="121"/>
      <c r="U49" s="121"/>
      <c r="V49" s="121"/>
      <c r="W49" s="121"/>
      <c r="X49" s="121"/>
      <c r="Y49" s="121"/>
      <c r="Z49" s="121"/>
      <c r="AA49" s="121"/>
      <c r="AB49" s="121"/>
      <c r="AC49" s="121"/>
      <c r="AD49" s="121"/>
      <c r="AE49" s="121"/>
      <c r="AF49" s="121"/>
      <c r="AG49" s="121"/>
      <c r="AH49" s="121"/>
      <c r="AI49" s="121"/>
      <c r="AJ49" s="121"/>
      <c r="AK49" s="121"/>
      <c r="AL49" s="121"/>
      <c r="AM49" s="121"/>
      <c r="AN49" s="121"/>
      <c r="AO49" s="121"/>
      <c r="AP49" s="121"/>
      <c r="AQ49" s="121"/>
      <c r="AR49" s="121"/>
      <c r="AS49" s="121"/>
      <c r="AT49" s="121"/>
      <c r="AU49" s="121"/>
      <c r="AV49" s="121"/>
      <c r="AW49" s="121"/>
      <c r="AX49" s="121"/>
      <c r="AY49" s="121"/>
      <c r="AZ49" s="121"/>
      <c r="BA49" s="121"/>
      <c r="BB49" s="121"/>
      <c r="BC49" s="121"/>
      <c r="BD49" s="121"/>
      <c r="BE49" s="121"/>
      <c r="BF49" s="121"/>
      <c r="BG49" s="121"/>
      <c r="BH49" s="121"/>
      <c r="BI49" s="121"/>
      <c r="BJ49" s="121"/>
      <c r="BK49" s="121"/>
      <c r="BL49" s="121"/>
      <c r="BM49" s="121"/>
      <c r="BN49" s="121"/>
      <c r="BO49" s="121"/>
      <c r="BP49" s="121"/>
      <c r="BQ49" s="121"/>
      <c r="BR49" s="121"/>
      <c r="BS49" s="121"/>
      <c r="BT49" s="121"/>
      <c r="BU49" s="121"/>
      <c r="BV49" s="121"/>
      <c r="BW49" s="121"/>
      <c r="BX49" s="121"/>
      <c r="BY49" s="121"/>
      <c r="BZ49" s="124"/>
      <c r="CA49" s="124"/>
      <c r="CB49" s="121"/>
      <c r="CC49" s="121"/>
      <c r="CD49" s="121"/>
      <c r="CE49" s="121"/>
      <c r="CF49" s="121"/>
      <c r="CG49" s="124"/>
      <c r="CH49" s="121"/>
      <c r="CI49" s="124"/>
      <c r="CJ49" s="121"/>
      <c r="CK49" s="121"/>
      <c r="CL49" s="121"/>
      <c r="CM49" s="121"/>
      <c r="CN49" s="121"/>
      <c r="CO49" s="121"/>
      <c r="CP49" s="121"/>
      <c r="CQ49" s="121"/>
      <c r="CR49" s="121"/>
      <c r="CS49" s="121"/>
      <c r="CT49" s="121"/>
      <c r="CU49" s="121"/>
      <c r="CV49" s="121"/>
      <c r="CW49" s="121"/>
      <c r="CX49" s="121"/>
      <c r="CY49" s="121"/>
      <c r="CZ49" s="121"/>
      <c r="DA49" s="121"/>
      <c r="DB49" s="121"/>
      <c r="DC49" s="121"/>
      <c r="DD49" s="121"/>
      <c r="DE49" s="121"/>
      <c r="DF49" s="121"/>
      <c r="DG49" s="121"/>
      <c r="DH49" s="121"/>
      <c r="DI49" s="121"/>
      <c r="DJ49" s="121"/>
      <c r="DK49" s="121"/>
      <c r="DL49" s="121"/>
      <c r="DM49" s="1"/>
      <c r="DN49" s="1"/>
    </row>
    <row r="50" ht="15.75" customHeight="1">
      <c r="A50" s="1"/>
      <c r="B50" s="118" t="s">
        <v>235</v>
      </c>
      <c r="C50" s="1"/>
      <c r="D50" s="120" t="s">
        <v>43</v>
      </c>
      <c r="E50" s="121"/>
      <c r="F50" s="122">
        <f t="shared" si="14"/>
        <v>0</v>
      </c>
      <c r="G50" s="121"/>
      <c r="H50" s="121"/>
      <c r="I50" s="121"/>
      <c r="J50" s="121"/>
      <c r="K50" s="121"/>
      <c r="L50" s="121"/>
      <c r="M50" s="121"/>
      <c r="N50" s="121"/>
      <c r="O50" s="121"/>
      <c r="P50" s="121"/>
      <c r="Q50" s="121"/>
      <c r="R50" s="121"/>
      <c r="S50" s="121"/>
      <c r="T50" s="121"/>
      <c r="U50" s="121"/>
      <c r="V50" s="121"/>
      <c r="W50" s="121"/>
      <c r="X50" s="121"/>
      <c r="Y50" s="121"/>
      <c r="Z50" s="121"/>
      <c r="AA50" s="121"/>
      <c r="AB50" s="121"/>
      <c r="AC50" s="121"/>
      <c r="AD50" s="121"/>
      <c r="AE50" s="121"/>
      <c r="AF50" s="121"/>
      <c r="AG50" s="121"/>
      <c r="AH50" s="121"/>
      <c r="AI50" s="121"/>
      <c r="AJ50" s="121"/>
      <c r="AK50" s="121"/>
      <c r="AL50" s="121"/>
      <c r="AM50" s="121"/>
      <c r="AN50" s="121"/>
      <c r="AO50" s="121"/>
      <c r="AP50" s="121"/>
      <c r="AQ50" s="121"/>
      <c r="AR50" s="121"/>
      <c r="AS50" s="121"/>
      <c r="AT50" s="121"/>
      <c r="AU50" s="121"/>
      <c r="AV50" s="121"/>
      <c r="AW50" s="121"/>
      <c r="AX50" s="121"/>
      <c r="AY50" s="121"/>
      <c r="AZ50" s="121"/>
      <c r="BA50" s="121"/>
      <c r="BB50" s="121"/>
      <c r="BC50" s="121"/>
      <c r="BD50" s="121"/>
      <c r="BE50" s="121"/>
      <c r="BF50" s="121"/>
      <c r="BG50" s="121"/>
      <c r="BH50" s="121"/>
      <c r="BI50" s="121"/>
      <c r="BJ50" s="121"/>
      <c r="BK50" s="121"/>
      <c r="BL50" s="121"/>
      <c r="BM50" s="121"/>
      <c r="BN50" s="121"/>
      <c r="BO50" s="121"/>
      <c r="BP50" s="121"/>
      <c r="BQ50" s="121"/>
      <c r="BR50" s="121"/>
      <c r="BS50" s="121"/>
      <c r="BT50" s="121"/>
      <c r="BU50" s="121"/>
      <c r="BV50" s="121"/>
      <c r="BW50" s="121"/>
      <c r="BX50" s="121"/>
      <c r="BY50" s="121"/>
      <c r="BZ50" s="124"/>
      <c r="CA50" s="124"/>
      <c r="CB50" s="121"/>
      <c r="CC50" s="121"/>
      <c r="CD50" s="121"/>
      <c r="CE50" s="121"/>
      <c r="CF50" s="121"/>
      <c r="CG50" s="124"/>
      <c r="CH50" s="121"/>
      <c r="CI50" s="124"/>
      <c r="CJ50" s="121"/>
      <c r="CK50" s="121"/>
      <c r="CL50" s="121"/>
      <c r="CM50" s="121"/>
      <c r="CN50" s="121"/>
      <c r="CO50" s="121"/>
      <c r="CP50" s="121"/>
      <c r="CQ50" s="121"/>
      <c r="CR50" s="121"/>
      <c r="CS50" s="121"/>
      <c r="CT50" s="121"/>
      <c r="CU50" s="121"/>
      <c r="CV50" s="121"/>
      <c r="CW50" s="121"/>
      <c r="CX50" s="121"/>
      <c r="CY50" s="121"/>
      <c r="CZ50" s="121"/>
      <c r="DA50" s="121"/>
      <c r="DB50" s="121"/>
      <c r="DC50" s="121"/>
      <c r="DD50" s="121"/>
      <c r="DE50" s="121"/>
      <c r="DF50" s="121"/>
      <c r="DG50" s="121"/>
      <c r="DH50" s="121"/>
      <c r="DI50" s="121"/>
      <c r="DJ50" s="121"/>
      <c r="DK50" s="121"/>
      <c r="DL50" s="121"/>
      <c r="DM50" s="1"/>
      <c r="DN50" s="1"/>
    </row>
    <row r="51" ht="15.75" customHeight="1">
      <c r="A51" s="1"/>
      <c r="B51" s="118" t="s">
        <v>235</v>
      </c>
      <c r="C51" s="1"/>
      <c r="D51" s="120" t="s">
        <v>238</v>
      </c>
      <c r="E51" s="121"/>
      <c r="F51" s="122">
        <f t="shared" si="14"/>
        <v>-224652.61</v>
      </c>
      <c r="G51" s="121"/>
      <c r="H51" s="121"/>
      <c r="I51" s="121"/>
      <c r="J51" s="121"/>
      <c r="K51" s="121"/>
      <c r="L51" s="121"/>
      <c r="M51" s="121"/>
      <c r="N51" s="121"/>
      <c r="O51" s="121"/>
      <c r="P51" s="121"/>
      <c r="Q51" s="121"/>
      <c r="R51" s="121"/>
      <c r="S51" s="121"/>
      <c r="T51" s="121"/>
      <c r="U51" s="121"/>
      <c r="V51" s="121"/>
      <c r="W51" s="121"/>
      <c r="X51" s="121"/>
      <c r="Y51" s="121"/>
      <c r="Z51" s="121"/>
      <c r="AA51" s="121"/>
      <c r="AB51" s="121"/>
      <c r="AC51" s="121"/>
      <c r="AD51" s="121"/>
      <c r="AE51" s="121"/>
      <c r="AF51" s="121"/>
      <c r="AG51" s="121"/>
      <c r="AH51" s="121"/>
      <c r="AI51" s="121"/>
      <c r="AJ51" s="121"/>
      <c r="AK51" s="121"/>
      <c r="AL51" s="121"/>
      <c r="AM51" s="121"/>
      <c r="AN51" s="121"/>
      <c r="AO51" s="121"/>
      <c r="AP51" s="121"/>
      <c r="AQ51" s="121"/>
      <c r="AR51" s="121"/>
      <c r="AS51" s="121"/>
      <c r="AT51" s="121"/>
      <c r="AU51" s="121"/>
      <c r="AV51" s="121"/>
      <c r="AW51" s="121"/>
      <c r="AX51" s="121"/>
      <c r="AY51" s="121"/>
      <c r="AZ51" s="121"/>
      <c r="BA51" s="121"/>
      <c r="BB51" s="121"/>
      <c r="BC51" s="121"/>
      <c r="BD51" s="121"/>
      <c r="BE51" s="121"/>
      <c r="BF51" s="121"/>
      <c r="BG51" s="121"/>
      <c r="BH51" s="121"/>
      <c r="BI51" s="121"/>
      <c r="BJ51" s="121"/>
      <c r="BK51" s="121"/>
      <c r="BL51" s="121"/>
      <c r="BM51" s="121"/>
      <c r="BN51" s="121"/>
      <c r="BO51" s="121"/>
      <c r="BP51" s="121"/>
      <c r="BQ51" s="121"/>
      <c r="BR51" s="121"/>
      <c r="BS51" s="121"/>
      <c r="BT51" s="121"/>
      <c r="BU51" s="121"/>
      <c r="BV51" s="121"/>
      <c r="BW51" s="121"/>
      <c r="BX51" s="121"/>
      <c r="BY51" s="121"/>
      <c r="BZ51" s="124"/>
      <c r="CA51" s="124"/>
      <c r="CB51" s="121"/>
      <c r="CC51" s="121"/>
      <c r="CD51" s="121"/>
      <c r="CE51" s="121"/>
      <c r="CF51" s="121"/>
      <c r="CG51" s="124"/>
      <c r="CH51" s="121"/>
      <c r="CI51" s="124"/>
      <c r="CJ51" s="121"/>
      <c r="CK51" s="121"/>
      <c r="CL51" s="121"/>
      <c r="CM51" s="121"/>
      <c r="CN51" s="121"/>
      <c r="CO51" s="121"/>
      <c r="CP51" s="121"/>
      <c r="CQ51" s="121"/>
      <c r="CR51" s="121">
        <f>Oversikt!C40</f>
        <v>-224652.61</v>
      </c>
      <c r="CS51" s="121"/>
      <c r="CT51" s="121"/>
      <c r="CU51" s="121"/>
      <c r="CV51" s="121"/>
      <c r="CW51" s="121"/>
      <c r="CX51" s="121"/>
      <c r="CY51" s="121"/>
      <c r="CZ51" s="121"/>
      <c r="DA51" s="121"/>
      <c r="DB51" s="121"/>
      <c r="DC51" s="121"/>
      <c r="DD51" s="121"/>
      <c r="DE51" s="121"/>
      <c r="DF51" s="121"/>
      <c r="DG51" s="121"/>
      <c r="DH51" s="121"/>
      <c r="DI51" s="121"/>
      <c r="DJ51" s="121"/>
      <c r="DK51" s="121"/>
      <c r="DL51" s="121"/>
      <c r="DM51" s="1"/>
      <c r="DN51" s="1"/>
    </row>
    <row r="52" ht="15.75" customHeight="1">
      <c r="A52" s="1"/>
      <c r="B52" s="1"/>
      <c r="C52" s="1"/>
      <c r="D52" s="126" t="s">
        <v>239</v>
      </c>
      <c r="E52" s="127"/>
      <c r="F52" s="127"/>
      <c r="G52" s="128">
        <f t="shared" ref="G52:H52" si="15">SUM(G10:G51)</f>
        <v>0</v>
      </c>
      <c r="H52" s="128">
        <f t="shared" si="15"/>
        <v>0</v>
      </c>
      <c r="I52" s="83">
        <f>SUM(I10:I14)+SUM(I17:I19)+SUM(I23:I29)+SUM(I32:I51)</f>
        <v>0</v>
      </c>
      <c r="J52" s="83">
        <f>SUM(J9:J51)</f>
        <v>0</v>
      </c>
      <c r="K52" s="83">
        <f>SUM(K10:K51)</f>
        <v>0</v>
      </c>
      <c r="L52" s="83">
        <f t="shared" ref="L52:AF52" si="16">SUM(L10:L14)+SUM(L17:L19)+SUM(L23:L29)+SUM(L32:L51)</f>
        <v>0</v>
      </c>
      <c r="M52" s="83">
        <f t="shared" si="16"/>
        <v>0</v>
      </c>
      <c r="N52" s="83">
        <f t="shared" si="16"/>
        <v>0</v>
      </c>
      <c r="O52" s="83">
        <f t="shared" si="16"/>
        <v>0</v>
      </c>
      <c r="P52" s="83">
        <f t="shared" si="16"/>
        <v>0</v>
      </c>
      <c r="Q52" s="83">
        <f t="shared" si="16"/>
        <v>0</v>
      </c>
      <c r="R52" s="83">
        <f t="shared" si="16"/>
        <v>0</v>
      </c>
      <c r="S52" s="83">
        <f t="shared" si="16"/>
        <v>0</v>
      </c>
      <c r="T52" s="83">
        <f t="shared" si="16"/>
        <v>0</v>
      </c>
      <c r="U52" s="83">
        <f t="shared" si="16"/>
        <v>0</v>
      </c>
      <c r="V52" s="83">
        <f t="shared" si="16"/>
        <v>0</v>
      </c>
      <c r="W52" s="83">
        <f t="shared" si="16"/>
        <v>0</v>
      </c>
      <c r="X52" s="83">
        <f t="shared" si="16"/>
        <v>0</v>
      </c>
      <c r="Y52" s="83">
        <f t="shared" si="16"/>
        <v>0</v>
      </c>
      <c r="Z52" s="83">
        <f t="shared" si="16"/>
        <v>0</v>
      </c>
      <c r="AA52" s="83">
        <f t="shared" si="16"/>
        <v>0</v>
      </c>
      <c r="AB52" s="83">
        <f t="shared" si="16"/>
        <v>0</v>
      </c>
      <c r="AC52" s="83">
        <f t="shared" si="16"/>
        <v>0</v>
      </c>
      <c r="AD52" s="83">
        <f t="shared" si="16"/>
        <v>0</v>
      </c>
      <c r="AE52" s="83">
        <f t="shared" si="16"/>
        <v>0</v>
      </c>
      <c r="AF52" s="83">
        <f t="shared" si="16"/>
        <v>0</v>
      </c>
      <c r="AG52" s="83">
        <f t="shared" ref="AG52:AH52" si="17">SUM(AG10:AG51)</f>
        <v>0</v>
      </c>
      <c r="AH52" s="83">
        <f t="shared" si="17"/>
        <v>0</v>
      </c>
      <c r="AI52" s="83">
        <f>SUM(AI10:AI14)+SUM(AI17:AI19)+SUM(AI23:AI29)+SUM(AI32:AI51)</f>
        <v>0</v>
      </c>
      <c r="AJ52" s="83">
        <f t="shared" ref="AJ52:AM52" si="18">SUM(AJ10:AJ51)</f>
        <v>0</v>
      </c>
      <c r="AK52" s="83">
        <f t="shared" si="18"/>
        <v>0</v>
      </c>
      <c r="AL52" s="83">
        <f t="shared" si="18"/>
        <v>0</v>
      </c>
      <c r="AM52" s="83">
        <f t="shared" si="18"/>
        <v>0</v>
      </c>
      <c r="AN52" s="83">
        <f>SUM(AN9:AN51)</f>
        <v>0</v>
      </c>
      <c r="AO52" s="83">
        <f t="shared" ref="AO52:AX52" si="19">SUM(AO10:AO51)</f>
        <v>0</v>
      </c>
      <c r="AP52" s="83">
        <f t="shared" si="19"/>
        <v>0</v>
      </c>
      <c r="AQ52" s="83">
        <f t="shared" si="19"/>
        <v>0</v>
      </c>
      <c r="AR52" s="83">
        <f t="shared" si="19"/>
        <v>0</v>
      </c>
      <c r="AS52" s="83">
        <f t="shared" si="19"/>
        <v>0</v>
      </c>
      <c r="AT52" s="83">
        <f t="shared" si="19"/>
        <v>0</v>
      </c>
      <c r="AU52" s="83">
        <f t="shared" si="19"/>
        <v>0</v>
      </c>
      <c r="AV52" s="83">
        <f t="shared" si="19"/>
        <v>0</v>
      </c>
      <c r="AW52" s="83">
        <f t="shared" si="19"/>
        <v>0</v>
      </c>
      <c r="AX52" s="83">
        <f t="shared" si="19"/>
        <v>0</v>
      </c>
      <c r="AY52" s="83">
        <f t="shared" ref="AY52:BA52" si="20">SUM(AY9:AY51)</f>
        <v>0</v>
      </c>
      <c r="AZ52" s="83">
        <f t="shared" si="20"/>
        <v>0</v>
      </c>
      <c r="BA52" s="83">
        <f t="shared" si="20"/>
        <v>0</v>
      </c>
      <c r="BB52" s="83">
        <f t="shared" ref="BB52:BC52" si="21">SUM(BB10:BB51)</f>
        <v>0</v>
      </c>
      <c r="BC52" s="83">
        <f t="shared" si="21"/>
        <v>0</v>
      </c>
      <c r="BD52" s="83">
        <f>SUM(BD9:BD51)</f>
        <v>0</v>
      </c>
      <c r="BE52" s="83">
        <f t="shared" ref="BE52:BM52" si="22">SUM(BE10:BE14)+SUM(BE17:BE19)+SUM(BE23:BE29)+SUM(BE32:BE51)</f>
        <v>0</v>
      </c>
      <c r="BF52" s="83">
        <f t="shared" si="22"/>
        <v>0</v>
      </c>
      <c r="BG52" s="83">
        <f t="shared" si="22"/>
        <v>0</v>
      </c>
      <c r="BH52" s="83">
        <f t="shared" si="22"/>
        <v>0</v>
      </c>
      <c r="BI52" s="83">
        <f t="shared" si="22"/>
        <v>0</v>
      </c>
      <c r="BJ52" s="83">
        <f t="shared" si="22"/>
        <v>0</v>
      </c>
      <c r="BK52" s="83">
        <f t="shared" si="22"/>
        <v>0</v>
      </c>
      <c r="BL52" s="83">
        <f t="shared" si="22"/>
        <v>0</v>
      </c>
      <c r="BM52" s="83">
        <f t="shared" si="22"/>
        <v>0</v>
      </c>
      <c r="BN52" s="83"/>
      <c r="BO52" s="83">
        <f t="shared" ref="BO52:BQ52" si="23">SUM(BO10:BO51)</f>
        <v>0</v>
      </c>
      <c r="BP52" s="83">
        <f t="shared" si="23"/>
        <v>0</v>
      </c>
      <c r="BQ52" s="83">
        <f t="shared" si="23"/>
        <v>0</v>
      </c>
      <c r="BR52" s="83">
        <f t="shared" ref="BR52:BU52" si="24">SUM(BR10:BR14)+SUM(BR17:BR19)+SUM(BR23:BR29)+SUM(BR32:BR51)</f>
        <v>0</v>
      </c>
      <c r="BS52" s="83">
        <f t="shared" si="24"/>
        <v>0</v>
      </c>
      <c r="BT52" s="83">
        <f t="shared" si="24"/>
        <v>0</v>
      </c>
      <c r="BU52" s="83">
        <f t="shared" si="24"/>
        <v>0</v>
      </c>
      <c r="BV52" s="83">
        <f t="shared" ref="BV52:CB52" si="25">SUM(BV10:BV51)</f>
        <v>0</v>
      </c>
      <c r="BW52" s="83">
        <f t="shared" si="25"/>
        <v>0</v>
      </c>
      <c r="BX52" s="83">
        <f t="shared" si="25"/>
        <v>0</v>
      </c>
      <c r="BY52" s="83">
        <f t="shared" si="25"/>
        <v>0</v>
      </c>
      <c r="BZ52" s="84">
        <f t="shared" si="25"/>
        <v>0</v>
      </c>
      <c r="CA52" s="84">
        <f t="shared" si="25"/>
        <v>0</v>
      </c>
      <c r="CB52" s="83">
        <f t="shared" si="25"/>
        <v>0</v>
      </c>
      <c r="CC52" s="83">
        <f t="shared" ref="CC52:CF52" si="26">SUM(CC10:CC14)+SUM(CC17:CC19)+SUM(CC23:CC29)+SUM(CC32:CC51)</f>
        <v>0</v>
      </c>
      <c r="CD52" s="83">
        <f t="shared" si="26"/>
        <v>0</v>
      </c>
      <c r="CE52" s="83">
        <f t="shared" si="26"/>
        <v>0</v>
      </c>
      <c r="CF52" s="83">
        <f t="shared" si="26"/>
        <v>0</v>
      </c>
      <c r="CG52" s="84">
        <f>SUM(CG10:CG51)</f>
        <v>0</v>
      </c>
      <c r="CH52" s="83">
        <f>SUM(CH10:CH14)+SUM(CH17:CH19)+SUM(CH23:CH29)+SUM(CH32:CH51)</f>
        <v>0</v>
      </c>
      <c r="CI52" s="84">
        <f>SUM(CI10:CI51)</f>
        <v>0</v>
      </c>
      <c r="CJ52" s="83">
        <f>SUM(CJ10:CJ14)+SUM(CJ17:CJ19)+SUM(CJ23:CJ29)+SUM(CJ32:CJ51)</f>
        <v>0</v>
      </c>
      <c r="CK52" s="83">
        <f t="shared" ref="CK52:CT52" si="27">SUM(CK10:CK51)</f>
        <v>0</v>
      </c>
      <c r="CL52" s="83">
        <f t="shared" si="27"/>
        <v>0</v>
      </c>
      <c r="CM52" s="83">
        <f t="shared" si="27"/>
        <v>0</v>
      </c>
      <c r="CN52" s="83">
        <f t="shared" si="27"/>
        <v>0</v>
      </c>
      <c r="CO52" s="83">
        <f t="shared" si="27"/>
        <v>0</v>
      </c>
      <c r="CP52" s="83">
        <f t="shared" si="27"/>
        <v>0</v>
      </c>
      <c r="CQ52" s="83">
        <f t="shared" si="27"/>
        <v>0</v>
      </c>
      <c r="CR52" s="83">
        <f t="shared" si="27"/>
        <v>-224652.61</v>
      </c>
      <c r="CS52" s="83">
        <f t="shared" si="27"/>
        <v>0</v>
      </c>
      <c r="CT52" s="83">
        <f t="shared" si="27"/>
        <v>0</v>
      </c>
      <c r="CU52" s="83">
        <f t="shared" ref="CU52:DL52" si="28">SUM(CU10:CU14)+SUM(CU17:CU19)+SUM(CU23:CU29)+SUM(CU32:CU51)</f>
        <v>0</v>
      </c>
      <c r="CV52" s="83">
        <f t="shared" si="28"/>
        <v>0</v>
      </c>
      <c r="CW52" s="83">
        <f t="shared" si="28"/>
        <v>0</v>
      </c>
      <c r="CX52" s="83">
        <f t="shared" si="28"/>
        <v>0</v>
      </c>
      <c r="CY52" s="83">
        <f t="shared" si="28"/>
        <v>0</v>
      </c>
      <c r="CZ52" s="83">
        <f t="shared" si="28"/>
        <v>0</v>
      </c>
      <c r="DA52" s="83">
        <f t="shared" si="28"/>
        <v>0</v>
      </c>
      <c r="DB52" s="83">
        <f t="shared" si="28"/>
        <v>0</v>
      </c>
      <c r="DC52" s="83">
        <f t="shared" si="28"/>
        <v>0</v>
      </c>
      <c r="DD52" s="83">
        <f t="shared" si="28"/>
        <v>0</v>
      </c>
      <c r="DE52" s="83">
        <f t="shared" si="28"/>
        <v>0</v>
      </c>
      <c r="DF52" s="83">
        <f t="shared" si="28"/>
        <v>0</v>
      </c>
      <c r="DG52" s="83">
        <f t="shared" si="28"/>
        <v>0</v>
      </c>
      <c r="DH52" s="83">
        <f t="shared" si="28"/>
        <v>0</v>
      </c>
      <c r="DI52" s="83">
        <f t="shared" si="28"/>
        <v>0</v>
      </c>
      <c r="DJ52" s="83">
        <f t="shared" si="28"/>
        <v>0</v>
      </c>
      <c r="DK52" s="83">
        <f t="shared" si="28"/>
        <v>0</v>
      </c>
      <c r="DL52" s="83">
        <f t="shared" si="28"/>
        <v>0</v>
      </c>
      <c r="DM52" s="1"/>
      <c r="DN52" s="1"/>
    </row>
    <row r="53" ht="15.75" customHeight="1">
      <c r="A53" s="1"/>
      <c r="B53" s="1"/>
      <c r="C53" s="1"/>
      <c r="D53" s="129" t="s">
        <v>240</v>
      </c>
      <c r="E53" s="130">
        <f t="shared" ref="E53:F53" si="29">SUM(E10:E14)+SUM(E17:E19)+SUM(E23:E29)+SUM(E32:E51)</f>
        <v>0</v>
      </c>
      <c r="F53" s="131">
        <f t="shared" si="29"/>
        <v>-224652.61</v>
      </c>
      <c r="G53" s="132"/>
      <c r="H53" s="132"/>
      <c r="J53" s="1"/>
      <c r="K53" s="1"/>
      <c r="L53" s="1"/>
      <c r="M53" s="1"/>
      <c r="N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35"/>
      <c r="CA53" s="35"/>
      <c r="CB53" s="1"/>
      <c r="CC53" s="1"/>
      <c r="CD53" s="1"/>
      <c r="CE53" s="1"/>
      <c r="CF53" s="1"/>
      <c r="CG53" s="35"/>
      <c r="CH53" s="1"/>
      <c r="CI53" s="35"/>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row>
    <row r="54" ht="15.75" customHeight="1">
      <c r="A54" s="1"/>
      <c r="B54" s="1"/>
      <c r="C54" s="1"/>
      <c r="E54" s="1"/>
      <c r="I54" s="1"/>
      <c r="J54" s="1"/>
      <c r="K54" s="1"/>
      <c r="L54" s="1"/>
      <c r="M54" s="1"/>
      <c r="N54" s="1"/>
      <c r="O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35"/>
      <c r="CA54" s="35"/>
      <c r="CB54" s="1"/>
      <c r="CC54" s="1"/>
      <c r="CD54" s="1"/>
      <c r="CE54" s="1"/>
      <c r="CF54" s="1"/>
      <c r="CG54" s="35"/>
      <c r="CH54" s="1"/>
      <c r="CI54" s="35"/>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row>
    <row r="55" ht="15.75" customHeight="1">
      <c r="A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35"/>
      <c r="CA55" s="35"/>
      <c r="CB55" s="1"/>
      <c r="CC55" s="1"/>
      <c r="CD55" s="1"/>
      <c r="CE55" s="1"/>
      <c r="CF55" s="1"/>
      <c r="CG55" s="35"/>
      <c r="CH55" s="1"/>
      <c r="CI55" s="35"/>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row>
    <row r="56" ht="15.75" customHeight="1">
      <c r="A56" s="1"/>
      <c r="B56" s="1"/>
      <c r="C56" s="1"/>
      <c r="BZ56" s="133"/>
      <c r="CA56" s="133"/>
      <c r="CG56" s="133"/>
      <c r="CI56" s="133"/>
    </row>
    <row r="57" ht="15.75" customHeight="1">
      <c r="BZ57" s="133"/>
      <c r="CA57" s="133"/>
      <c r="CG57" s="133"/>
      <c r="CI57" s="133"/>
    </row>
    <row r="58" ht="15.75" customHeight="1">
      <c r="BZ58" s="133"/>
      <c r="CA58" s="133"/>
      <c r="CG58" s="133"/>
      <c r="CI58" s="133"/>
    </row>
    <row r="59" ht="15.75" customHeight="1">
      <c r="BZ59" s="133"/>
      <c r="CA59" s="133"/>
      <c r="CG59" s="133"/>
      <c r="CI59" s="133"/>
    </row>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15">
    <mergeCell ref="B5:B7"/>
    <mergeCell ref="D5:D7"/>
    <mergeCell ref="E5:E7"/>
    <mergeCell ref="F5:F7"/>
    <mergeCell ref="G5:G7"/>
    <mergeCell ref="H5:H7"/>
    <mergeCell ref="I5:I7"/>
    <mergeCell ref="D52:F52"/>
    <mergeCell ref="J5:J7"/>
    <mergeCell ref="K5:K7"/>
    <mergeCell ref="L5:L7"/>
    <mergeCell ref="M5:M7"/>
    <mergeCell ref="N5:N7"/>
    <mergeCell ref="O5:O7"/>
    <mergeCell ref="P5:P7"/>
    <mergeCell ref="Q5:Q7"/>
    <mergeCell ref="R5:R7"/>
    <mergeCell ref="S5:S7"/>
    <mergeCell ref="T5:T7"/>
    <mergeCell ref="U5:U7"/>
    <mergeCell ref="V5:V7"/>
    <mergeCell ref="W5:W7"/>
    <mergeCell ref="X5:X7"/>
    <mergeCell ref="Y5:Y7"/>
    <mergeCell ref="Z5:Z7"/>
    <mergeCell ref="AA5:AA7"/>
    <mergeCell ref="AB5:AB7"/>
    <mergeCell ref="AC5:AC7"/>
    <mergeCell ref="AD5:AD7"/>
    <mergeCell ref="AE5:AE7"/>
    <mergeCell ref="AF5:AF7"/>
    <mergeCell ref="AG5:AG7"/>
    <mergeCell ref="AH5:AH7"/>
    <mergeCell ref="AI5:AI7"/>
    <mergeCell ref="AJ5:AJ7"/>
    <mergeCell ref="AK5:AK7"/>
    <mergeCell ref="AL5:AL7"/>
    <mergeCell ref="AM5:AM7"/>
    <mergeCell ref="AN5:AN7"/>
    <mergeCell ref="AO5:AO7"/>
    <mergeCell ref="AP5:AP7"/>
    <mergeCell ref="AQ5:AQ7"/>
    <mergeCell ref="AR5:AR7"/>
    <mergeCell ref="AS5:AS7"/>
    <mergeCell ref="AT5:AT7"/>
    <mergeCell ref="AU5:AU7"/>
    <mergeCell ref="AV5:AV7"/>
    <mergeCell ref="AW5:AW7"/>
    <mergeCell ref="AX5:AX7"/>
    <mergeCell ref="AY5:AY7"/>
    <mergeCell ref="CW5:CW7"/>
    <mergeCell ref="CX5:CX7"/>
    <mergeCell ref="CY5:CY7"/>
    <mergeCell ref="CZ5:CZ7"/>
    <mergeCell ref="DA5:DA7"/>
    <mergeCell ref="DB5:DB7"/>
    <mergeCell ref="DC5:DC7"/>
    <mergeCell ref="DK5:DK7"/>
    <mergeCell ref="DL5:DL7"/>
    <mergeCell ref="DD5:DD7"/>
    <mergeCell ref="DE5:DE7"/>
    <mergeCell ref="DF5:DF7"/>
    <mergeCell ref="DG5:DG7"/>
    <mergeCell ref="DH5:DH7"/>
    <mergeCell ref="DI5:DI7"/>
    <mergeCell ref="DJ5:DJ7"/>
    <mergeCell ref="AZ5:AZ7"/>
    <mergeCell ref="BA5:BA7"/>
    <mergeCell ref="BB5:BB7"/>
    <mergeCell ref="BC5:BC7"/>
    <mergeCell ref="BD5:BD7"/>
    <mergeCell ref="BE5:BE7"/>
    <mergeCell ref="BF5:BF7"/>
    <mergeCell ref="BG5:BG7"/>
    <mergeCell ref="BH5:BH7"/>
    <mergeCell ref="BI5:BI7"/>
    <mergeCell ref="BJ5:BJ7"/>
    <mergeCell ref="BK5:BK7"/>
    <mergeCell ref="BL5:BL7"/>
    <mergeCell ref="BM5:BM7"/>
    <mergeCell ref="BN5:BN7"/>
    <mergeCell ref="BO5:BO7"/>
    <mergeCell ref="BP5:BP7"/>
    <mergeCell ref="BQ5:BQ7"/>
    <mergeCell ref="BR5:BR7"/>
    <mergeCell ref="BS5:BS7"/>
    <mergeCell ref="BT5:BT7"/>
    <mergeCell ref="BU5:BU7"/>
    <mergeCell ref="BV5:BV7"/>
    <mergeCell ref="BW5:BW7"/>
    <mergeCell ref="BX5:BX7"/>
    <mergeCell ref="BY5:BY7"/>
    <mergeCell ref="BZ5:BZ7"/>
    <mergeCell ref="CA5:CA7"/>
    <mergeCell ref="CB5:CB7"/>
    <mergeCell ref="CC5:CC7"/>
    <mergeCell ref="CD5:CD7"/>
    <mergeCell ref="CE5:CE7"/>
    <mergeCell ref="CF5:CF7"/>
    <mergeCell ref="CG5:CG7"/>
    <mergeCell ref="CH5:CH7"/>
    <mergeCell ref="CI5:CI7"/>
    <mergeCell ref="CJ5:CJ7"/>
    <mergeCell ref="CK5:CK7"/>
    <mergeCell ref="CL5:CL7"/>
    <mergeCell ref="CM5:CM7"/>
    <mergeCell ref="CN5:CN7"/>
    <mergeCell ref="CO5:CO7"/>
    <mergeCell ref="CP5:CP7"/>
    <mergeCell ref="CQ5:CQ7"/>
    <mergeCell ref="CR5:CR7"/>
    <mergeCell ref="CS5:CS7"/>
    <mergeCell ref="CT5:CT7"/>
    <mergeCell ref="CU5:CU7"/>
    <mergeCell ref="CV5:CV7"/>
  </mergeCells>
  <conditionalFormatting sqref="E53">
    <cfRule type="cellIs" dxfId="0" priority="1" operator="equal">
      <formula>$F$53</formula>
    </cfRule>
  </conditionalFormatting>
  <conditionalFormatting sqref="F53:H53">
    <cfRule type="cellIs" dxfId="0" priority="2" operator="equal">
      <formula>$E$53</formula>
    </cfRule>
  </conditionalFormatting>
  <conditionalFormatting sqref="I52 L52 AG52:AH52 AJ52 AO52 AU52:AY52 BB52:BD52 CK52:CM52 CQ52 CS52">
    <cfRule type="cellIs" dxfId="1" priority="3" operator="notEqual">
      <formula>0</formula>
    </cfRule>
  </conditionalFormatting>
  <conditionalFormatting sqref="O52">
    <cfRule type="cellIs" dxfId="1" priority="4" operator="notEqual">
      <formula>0</formula>
    </cfRule>
  </conditionalFormatting>
  <conditionalFormatting sqref="BE52">
    <cfRule type="cellIs" dxfId="1" priority="5" operator="notEqual">
      <formula>0</formula>
    </cfRule>
  </conditionalFormatting>
  <conditionalFormatting sqref="BF52">
    <cfRule type="cellIs" dxfId="1" priority="6" operator="notEqual">
      <formula>0</formula>
    </cfRule>
  </conditionalFormatting>
  <conditionalFormatting sqref="BG52">
    <cfRule type="cellIs" dxfId="1" priority="7" operator="notEqual">
      <formula>0</formula>
    </cfRule>
  </conditionalFormatting>
  <conditionalFormatting sqref="BH52">
    <cfRule type="cellIs" dxfId="1" priority="8" operator="notEqual">
      <formula>0</formula>
    </cfRule>
  </conditionalFormatting>
  <conditionalFormatting sqref="BI52">
    <cfRule type="cellIs" dxfId="1" priority="9" operator="notEqual">
      <formula>0</formula>
    </cfRule>
  </conditionalFormatting>
  <conditionalFormatting sqref="BJ52">
    <cfRule type="cellIs" dxfId="1" priority="10" operator="notEqual">
      <formula>0</formula>
    </cfRule>
  </conditionalFormatting>
  <conditionalFormatting sqref="BK52">
    <cfRule type="cellIs" dxfId="1" priority="11" operator="notEqual">
      <formula>0</formula>
    </cfRule>
  </conditionalFormatting>
  <conditionalFormatting sqref="BL52">
    <cfRule type="cellIs" dxfId="1" priority="12" operator="notEqual">
      <formula>0</formula>
    </cfRule>
  </conditionalFormatting>
  <conditionalFormatting sqref="BM52">
    <cfRule type="cellIs" dxfId="1" priority="13" operator="notEqual">
      <formula>0</formula>
    </cfRule>
  </conditionalFormatting>
  <conditionalFormatting sqref="BN52:BQ52">
    <cfRule type="cellIs" dxfId="1" priority="14" operator="notEqual">
      <formula>0</formula>
    </cfRule>
  </conditionalFormatting>
  <conditionalFormatting sqref="BR52">
    <cfRule type="cellIs" dxfId="1" priority="15" operator="notEqual">
      <formula>0</formula>
    </cfRule>
  </conditionalFormatting>
  <conditionalFormatting sqref="BS52">
    <cfRule type="cellIs" dxfId="1" priority="16" operator="notEqual">
      <formula>0</formula>
    </cfRule>
  </conditionalFormatting>
  <conditionalFormatting sqref="BT52">
    <cfRule type="cellIs" dxfId="1" priority="17" operator="notEqual">
      <formula>0</formula>
    </cfRule>
  </conditionalFormatting>
  <conditionalFormatting sqref="BU52:BW52 CB52">
    <cfRule type="cellIs" dxfId="1" priority="18" operator="notEqual">
      <formula>0</formula>
    </cfRule>
  </conditionalFormatting>
  <conditionalFormatting sqref="CC52">
    <cfRule type="cellIs" dxfId="1" priority="19" operator="notEqual">
      <formula>0</formula>
    </cfRule>
  </conditionalFormatting>
  <conditionalFormatting sqref="DL52">
    <cfRule type="cellIs" dxfId="1" priority="20" operator="notEqual">
      <formula>0</formula>
    </cfRule>
  </conditionalFormatting>
  <conditionalFormatting sqref="CU52">
    <cfRule type="cellIs" dxfId="1" priority="21" operator="notEqual">
      <formula>0</formula>
    </cfRule>
  </conditionalFormatting>
  <conditionalFormatting sqref="CV52">
    <cfRule type="cellIs" dxfId="1" priority="22" operator="notEqual">
      <formula>0</formula>
    </cfRule>
  </conditionalFormatting>
  <conditionalFormatting sqref="CW52">
    <cfRule type="cellIs" dxfId="1" priority="23" operator="notEqual">
      <formula>0</formula>
    </cfRule>
  </conditionalFormatting>
  <conditionalFormatting sqref="CX52">
    <cfRule type="cellIs" dxfId="1" priority="24" operator="notEqual">
      <formula>0</formula>
    </cfRule>
  </conditionalFormatting>
  <conditionalFormatting sqref="CY52">
    <cfRule type="cellIs" dxfId="1" priority="25" operator="notEqual">
      <formula>0</formula>
    </cfRule>
  </conditionalFormatting>
  <conditionalFormatting sqref="CZ52">
    <cfRule type="cellIs" dxfId="1" priority="26" operator="notEqual">
      <formula>0</formula>
    </cfRule>
  </conditionalFormatting>
  <conditionalFormatting sqref="DA52">
    <cfRule type="cellIs" dxfId="1" priority="27" operator="notEqual">
      <formula>0</formula>
    </cfRule>
  </conditionalFormatting>
  <conditionalFormatting sqref="DB52">
    <cfRule type="cellIs" dxfId="1" priority="28" operator="notEqual">
      <formula>0</formula>
    </cfRule>
  </conditionalFormatting>
  <conditionalFormatting sqref="DC52">
    <cfRule type="cellIs" dxfId="1" priority="29" operator="notEqual">
      <formula>0</formula>
    </cfRule>
  </conditionalFormatting>
  <conditionalFormatting sqref="DD52">
    <cfRule type="cellIs" dxfId="1" priority="30" operator="notEqual">
      <formula>0</formula>
    </cfRule>
  </conditionalFormatting>
  <conditionalFormatting sqref="DE52">
    <cfRule type="cellIs" dxfId="1" priority="31" operator="notEqual">
      <formula>0</formula>
    </cfRule>
  </conditionalFormatting>
  <conditionalFormatting sqref="DF52">
    <cfRule type="cellIs" dxfId="1" priority="32" operator="notEqual">
      <formula>0</formula>
    </cfRule>
  </conditionalFormatting>
  <conditionalFormatting sqref="DG52">
    <cfRule type="cellIs" dxfId="1" priority="33" operator="notEqual">
      <formula>0</formula>
    </cfRule>
  </conditionalFormatting>
  <conditionalFormatting sqref="DH52">
    <cfRule type="cellIs" dxfId="1" priority="34" operator="notEqual">
      <formula>0</formula>
    </cfRule>
  </conditionalFormatting>
  <conditionalFormatting sqref="DI52">
    <cfRule type="cellIs" dxfId="1" priority="35" operator="notEqual">
      <formula>0</formula>
    </cfRule>
  </conditionalFormatting>
  <conditionalFormatting sqref="DJ52">
    <cfRule type="cellIs" dxfId="1" priority="36" operator="notEqual">
      <formula>0</formula>
    </cfRule>
  </conditionalFormatting>
  <conditionalFormatting sqref="DK52">
    <cfRule type="cellIs" dxfId="1" priority="37" operator="notEqual">
      <formula>0</formula>
    </cfRule>
  </conditionalFormatting>
  <conditionalFormatting sqref="J52">
    <cfRule type="cellIs" dxfId="1" priority="38" operator="notEqual">
      <formula>0</formula>
    </cfRule>
  </conditionalFormatting>
  <conditionalFormatting sqref="K52">
    <cfRule type="cellIs" dxfId="1" priority="39" operator="notEqual">
      <formula>0</formula>
    </cfRule>
  </conditionalFormatting>
  <conditionalFormatting sqref="AI52">
    <cfRule type="cellIs" dxfId="1" priority="40" operator="notEqual">
      <formula>0</formula>
    </cfRule>
  </conditionalFormatting>
  <conditionalFormatting sqref="AK52">
    <cfRule type="cellIs" dxfId="1" priority="41" operator="notEqual">
      <formula>0</formula>
    </cfRule>
  </conditionalFormatting>
  <conditionalFormatting sqref="AM52">
    <cfRule type="cellIs" dxfId="1" priority="42" operator="notEqual">
      <formula>0</formula>
    </cfRule>
  </conditionalFormatting>
  <conditionalFormatting sqref="AL52">
    <cfRule type="cellIs" dxfId="1" priority="43" operator="notEqual">
      <formula>0</formula>
    </cfRule>
  </conditionalFormatting>
  <conditionalFormatting sqref="AN52">
    <cfRule type="cellIs" dxfId="1" priority="44" operator="notEqual">
      <formula>0</formula>
    </cfRule>
  </conditionalFormatting>
  <conditionalFormatting sqref="N52">
    <cfRule type="cellIs" dxfId="1" priority="45" operator="notEqual">
      <formula>0</formula>
    </cfRule>
  </conditionalFormatting>
  <conditionalFormatting sqref="M52">
    <cfRule type="cellIs" dxfId="1" priority="46" operator="notEqual">
      <formula>0</formula>
    </cfRule>
  </conditionalFormatting>
  <conditionalFormatting sqref="P52">
    <cfRule type="cellIs" dxfId="1" priority="47" operator="notEqual">
      <formula>0</formula>
    </cfRule>
  </conditionalFormatting>
  <conditionalFormatting sqref="Q52">
    <cfRule type="cellIs" dxfId="1" priority="48" operator="notEqual">
      <formula>0</formula>
    </cfRule>
  </conditionalFormatting>
  <conditionalFormatting sqref="R52">
    <cfRule type="cellIs" dxfId="1" priority="49" operator="notEqual">
      <formula>0</formula>
    </cfRule>
  </conditionalFormatting>
  <conditionalFormatting sqref="S52">
    <cfRule type="cellIs" dxfId="1" priority="50" operator="notEqual">
      <formula>0</formula>
    </cfRule>
  </conditionalFormatting>
  <conditionalFormatting sqref="T52">
    <cfRule type="cellIs" dxfId="1" priority="51" operator="notEqual">
      <formula>0</formula>
    </cfRule>
  </conditionalFormatting>
  <conditionalFormatting sqref="U52:V52">
    <cfRule type="cellIs" dxfId="1" priority="52" operator="notEqual">
      <formula>0</formula>
    </cfRule>
  </conditionalFormatting>
  <conditionalFormatting sqref="W52:Y52">
    <cfRule type="cellIs" dxfId="1" priority="53" operator="notEqual">
      <formula>0</formula>
    </cfRule>
  </conditionalFormatting>
  <conditionalFormatting sqref="Z52:AC52">
    <cfRule type="cellIs" dxfId="1" priority="54" operator="notEqual">
      <formula>0</formula>
    </cfRule>
  </conditionalFormatting>
  <conditionalFormatting sqref="AD52:AF52">
    <cfRule type="cellIs" dxfId="1" priority="55" operator="notEqual">
      <formula>0</formula>
    </cfRule>
  </conditionalFormatting>
  <conditionalFormatting sqref="AP52">
    <cfRule type="cellIs" dxfId="1" priority="56" operator="notEqual">
      <formula>0</formula>
    </cfRule>
  </conditionalFormatting>
  <conditionalFormatting sqref="AQ52">
    <cfRule type="cellIs" dxfId="1" priority="57" operator="notEqual">
      <formula>0</formula>
    </cfRule>
  </conditionalFormatting>
  <conditionalFormatting sqref="AR52">
    <cfRule type="cellIs" dxfId="1" priority="58" operator="notEqual">
      <formula>0</formula>
    </cfRule>
  </conditionalFormatting>
  <conditionalFormatting sqref="AS52">
    <cfRule type="cellIs" dxfId="1" priority="59" operator="notEqual">
      <formula>0</formula>
    </cfRule>
  </conditionalFormatting>
  <conditionalFormatting sqref="AT52">
    <cfRule type="cellIs" dxfId="1" priority="60" operator="notEqual">
      <formula>0</formula>
    </cfRule>
  </conditionalFormatting>
  <conditionalFormatting sqref="AZ52">
    <cfRule type="cellIs" dxfId="1" priority="61" operator="notEqual">
      <formula>0</formula>
    </cfRule>
  </conditionalFormatting>
  <conditionalFormatting sqref="BA52">
    <cfRule type="cellIs" dxfId="1" priority="62" operator="notEqual">
      <formula>0</formula>
    </cfRule>
  </conditionalFormatting>
  <conditionalFormatting sqref="BX52">
    <cfRule type="cellIs" dxfId="1" priority="63" operator="notEqual">
      <formula>0</formula>
    </cfRule>
  </conditionalFormatting>
  <conditionalFormatting sqref="BY52">
    <cfRule type="cellIs" dxfId="1" priority="64" operator="notEqual">
      <formula>0</formula>
    </cfRule>
  </conditionalFormatting>
  <conditionalFormatting sqref="CD52">
    <cfRule type="cellIs" dxfId="1" priority="65" operator="notEqual">
      <formula>0</formula>
    </cfRule>
  </conditionalFormatting>
  <conditionalFormatting sqref="CE52">
    <cfRule type="cellIs" dxfId="1" priority="66" operator="notEqual">
      <formula>0</formula>
    </cfRule>
  </conditionalFormatting>
  <conditionalFormatting sqref="CF52">
    <cfRule type="cellIs" dxfId="1" priority="67" operator="notEqual">
      <formula>0</formula>
    </cfRule>
  </conditionalFormatting>
  <conditionalFormatting sqref="CH52">
    <cfRule type="cellIs" dxfId="1" priority="68" operator="notEqual">
      <formula>0</formula>
    </cfRule>
  </conditionalFormatting>
  <conditionalFormatting sqref="CJ52">
    <cfRule type="cellIs" dxfId="1" priority="69" operator="notEqual">
      <formula>0</formula>
    </cfRule>
  </conditionalFormatting>
  <conditionalFormatting sqref="CN52">
    <cfRule type="cellIs" dxfId="1" priority="70" operator="notEqual">
      <formula>0</formula>
    </cfRule>
  </conditionalFormatting>
  <conditionalFormatting sqref="CO52">
    <cfRule type="cellIs" dxfId="1" priority="71" operator="notEqual">
      <formula>0</formula>
    </cfRule>
  </conditionalFormatting>
  <conditionalFormatting sqref="CP52">
    <cfRule type="cellIs" dxfId="1" priority="72" operator="notEqual">
      <formula>0</formula>
    </cfRule>
  </conditionalFormatting>
  <conditionalFormatting sqref="CT52">
    <cfRule type="cellIs" dxfId="1" priority="73" operator="notEqual">
      <formula>0</formula>
    </cfRule>
  </conditionalFormatting>
  <conditionalFormatting sqref="CR52">
    <cfRule type="cellIs" dxfId="1" priority="74" operator="notEqual">
      <formula>0</formula>
    </cfRule>
  </conditionalFormatting>
  <printOptions/>
  <pageMargins bottom="0.75" footer="0.0" header="0.0" left="0.7" right="0.7" top="0.75"/>
  <pageSetup paperSize="9" orientation="portrait"/>
  <drawing r:id="rId2"/>
  <legacyDrawing r:id="rId3"/>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24.78"/>
    <col customWidth="1" min="2" max="2" width="31.0"/>
    <col customWidth="1" min="3" max="3" width="28.11"/>
    <col customWidth="1" min="4" max="4" width="30.0"/>
    <col customWidth="1" min="5" max="26" width="11.0"/>
  </cols>
  <sheetData>
    <row r="1" ht="15.75" customHeight="1">
      <c r="A1" s="134"/>
      <c r="B1" s="134"/>
      <c r="C1" s="34"/>
      <c r="D1" s="34"/>
    </row>
    <row r="2" ht="15.75" customHeight="1">
      <c r="A2" s="134"/>
      <c r="B2" s="135" t="s">
        <v>241</v>
      </c>
      <c r="C2" s="135" t="s">
        <v>242</v>
      </c>
      <c r="D2" s="135" t="s">
        <v>243</v>
      </c>
    </row>
    <row r="3" ht="15.75" customHeight="1">
      <c r="A3" s="136" t="s">
        <v>3</v>
      </c>
      <c r="B3" s="134"/>
      <c r="C3" s="137"/>
      <c r="D3" s="137"/>
      <c r="E3" s="137"/>
      <c r="F3" s="137"/>
      <c r="G3" s="137"/>
      <c r="H3" s="137"/>
      <c r="I3" s="137"/>
    </row>
    <row r="4" ht="15.75" customHeight="1">
      <c r="A4" s="134" t="s">
        <v>244</v>
      </c>
      <c r="B4" s="138">
        <v>120000.0</v>
      </c>
      <c r="C4" s="139"/>
      <c r="D4" s="137"/>
      <c r="E4" s="137"/>
      <c r="F4" s="137"/>
      <c r="G4" s="137"/>
      <c r="H4" s="137"/>
      <c r="I4" s="137"/>
    </row>
    <row r="5" ht="15.75" customHeight="1">
      <c r="A5" s="134" t="s">
        <v>245</v>
      </c>
      <c r="B5" s="140">
        <v>10000.0</v>
      </c>
      <c r="C5" s="137"/>
      <c r="D5" s="137"/>
      <c r="E5" s="137"/>
      <c r="F5" s="137"/>
      <c r="G5" s="137"/>
      <c r="H5" s="137"/>
      <c r="I5" s="137"/>
    </row>
    <row r="6" ht="15.75" customHeight="1">
      <c r="A6" s="141" t="s">
        <v>246</v>
      </c>
      <c r="B6" s="142">
        <v>5000.0</v>
      </c>
      <c r="C6" s="137"/>
      <c r="D6" s="137"/>
      <c r="E6" s="137"/>
      <c r="F6" s="137"/>
      <c r="G6" s="137"/>
      <c r="H6" s="137"/>
      <c r="I6" s="137"/>
    </row>
    <row r="7" ht="15.75" customHeight="1">
      <c r="A7" s="134" t="s">
        <v>247</v>
      </c>
      <c r="B7" s="140">
        <v>150000.0</v>
      </c>
      <c r="C7" s="139"/>
      <c r="D7" s="137"/>
      <c r="E7" s="137"/>
      <c r="F7" s="137"/>
      <c r="G7" s="137"/>
      <c r="H7" s="137"/>
      <c r="I7" s="137"/>
    </row>
    <row r="8" ht="15.75" customHeight="1">
      <c r="A8" s="134" t="s">
        <v>248</v>
      </c>
      <c r="B8" s="140">
        <v>210000.0</v>
      </c>
      <c r="C8" s="137"/>
      <c r="D8" s="137"/>
      <c r="F8" s="137"/>
      <c r="G8" s="137"/>
      <c r="H8" s="137"/>
      <c r="I8" s="137"/>
    </row>
    <row r="9" ht="15.75" customHeight="1">
      <c r="A9" s="134" t="s">
        <v>249</v>
      </c>
      <c r="B9" s="140">
        <v>20000.0</v>
      </c>
      <c r="C9" s="137"/>
      <c r="D9" s="137"/>
      <c r="E9" s="137"/>
      <c r="F9" s="137"/>
      <c r="G9" s="137"/>
      <c r="H9" s="137"/>
      <c r="I9" s="137"/>
    </row>
    <row r="10" ht="15.75" customHeight="1">
      <c r="A10" s="134" t="s">
        <v>250</v>
      </c>
      <c r="B10" s="140">
        <v>40000.0</v>
      </c>
      <c r="C10" s="137"/>
      <c r="D10" s="137"/>
      <c r="E10" s="137"/>
      <c r="F10" s="137"/>
      <c r="G10" s="137"/>
      <c r="H10" s="137"/>
      <c r="I10" s="137"/>
    </row>
    <row r="11" ht="15.75" customHeight="1">
      <c r="A11" s="136" t="s">
        <v>251</v>
      </c>
      <c r="B11" s="143">
        <f>SUM(B3:B10)</f>
        <v>555000</v>
      </c>
      <c r="C11" s="137"/>
      <c r="D11" s="137"/>
      <c r="E11" s="137"/>
      <c r="F11" s="137"/>
      <c r="G11" s="137"/>
      <c r="H11" s="137"/>
      <c r="I11" s="137"/>
    </row>
    <row r="12" ht="15.75" customHeight="1">
      <c r="A12" s="134"/>
      <c r="B12" s="134"/>
      <c r="C12" s="137"/>
      <c r="D12" s="137"/>
      <c r="E12" s="137"/>
      <c r="F12" s="137"/>
      <c r="G12" s="137"/>
      <c r="H12" s="137"/>
      <c r="I12" s="137"/>
    </row>
    <row r="13" ht="15.75" customHeight="1">
      <c r="A13" s="134"/>
      <c r="B13" s="134"/>
      <c r="C13" s="137"/>
      <c r="D13" s="137"/>
      <c r="E13" s="137"/>
      <c r="F13" s="137"/>
      <c r="G13" s="137"/>
      <c r="H13" s="137"/>
      <c r="I13" s="137"/>
    </row>
    <row r="14" ht="15.75" customHeight="1">
      <c r="A14" s="136" t="s">
        <v>21</v>
      </c>
      <c r="B14" s="134"/>
      <c r="C14" s="137"/>
      <c r="D14" s="137"/>
      <c r="E14" s="137"/>
      <c r="F14" s="137"/>
      <c r="G14" s="137"/>
      <c r="H14" s="137"/>
      <c r="I14" s="137"/>
    </row>
    <row r="15" ht="15.75" customHeight="1">
      <c r="A15" s="144" t="s">
        <v>252</v>
      </c>
      <c r="B15" s="140">
        <v>58000.0</v>
      </c>
      <c r="C15" s="137"/>
      <c r="D15" s="137"/>
      <c r="E15" s="137"/>
      <c r="F15" s="137"/>
      <c r="G15" s="137"/>
      <c r="H15" s="137"/>
      <c r="I15" s="137"/>
    </row>
    <row r="16" ht="15.75" customHeight="1">
      <c r="A16" s="134" t="s">
        <v>253</v>
      </c>
      <c r="B16" s="140">
        <v>15000.0</v>
      </c>
      <c r="C16" s="137"/>
      <c r="D16" s="137"/>
      <c r="E16" s="137"/>
      <c r="F16" s="137"/>
      <c r="G16" s="137"/>
      <c r="H16" s="137"/>
      <c r="I16" s="137"/>
    </row>
    <row r="17" ht="15.75" customHeight="1">
      <c r="A17" s="134" t="s">
        <v>254</v>
      </c>
      <c r="B17" s="140">
        <v>30000.0</v>
      </c>
      <c r="C17" s="137"/>
      <c r="D17" s="137"/>
      <c r="E17" s="137"/>
      <c r="F17" s="137"/>
      <c r="G17" s="137"/>
      <c r="H17" s="137"/>
      <c r="I17" s="137"/>
    </row>
    <row r="18" ht="15.75" customHeight="1">
      <c r="A18" s="134" t="s">
        <v>255</v>
      </c>
      <c r="B18" s="140">
        <v>7500.0</v>
      </c>
      <c r="C18" s="137"/>
      <c r="D18" s="137"/>
      <c r="E18" s="137"/>
      <c r="F18" s="137"/>
      <c r="G18" s="137"/>
      <c r="H18" s="137"/>
      <c r="I18" s="137"/>
    </row>
    <row r="19" ht="15.75" customHeight="1">
      <c r="A19" s="134" t="s">
        <v>256</v>
      </c>
      <c r="B19" s="140">
        <v>15000.0</v>
      </c>
    </row>
    <row r="20" ht="15.75" customHeight="1">
      <c r="A20" s="134" t="s">
        <v>257</v>
      </c>
      <c r="B20" s="140">
        <v>5000.0</v>
      </c>
    </row>
    <row r="21" ht="15.75" customHeight="1">
      <c r="A21" s="134" t="s">
        <v>258</v>
      </c>
      <c r="B21" s="140">
        <v>12000.0</v>
      </c>
    </row>
    <row r="22" ht="15.75" customHeight="1">
      <c r="A22" s="134" t="s">
        <v>259</v>
      </c>
      <c r="B22" s="140">
        <v>3000.0</v>
      </c>
    </row>
    <row r="23" ht="15.75" customHeight="1">
      <c r="A23" s="134" t="s">
        <v>260</v>
      </c>
      <c r="B23" s="140">
        <v>240000.0</v>
      </c>
    </row>
    <row r="24" ht="15.75" customHeight="1">
      <c r="A24" s="136" t="s">
        <v>44</v>
      </c>
      <c r="B24" s="143">
        <f>SUM(B15:B23)</f>
        <v>385500</v>
      </c>
    </row>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4DD243DBCBCCE24D89F615590940FF36" ma:contentTypeVersion="18" ma:contentTypeDescription="Opprett et nytt dokument." ma:contentTypeScope="" ma:versionID="7b6f87c9ed0085bc19648a9a3766ea4e">
  <xsd:schema xmlns:xsd="http://www.w3.org/2001/XMLSchema" xmlns:xs="http://www.w3.org/2001/XMLSchema" xmlns:p="http://schemas.microsoft.com/office/2006/metadata/properties" xmlns:ns2="07610184-5276-4fd8-a1e1-4e6deb1d550c" xmlns:ns3="0f300e1a-9bb0-4dd8-9baf-498c44da6790" targetNamespace="http://schemas.microsoft.com/office/2006/metadata/properties" ma:root="true" ma:fieldsID="a486f27d4cecefbe3afd7442ec17d9ef" ns2:_="" ns3:_="">
    <xsd:import namespace="07610184-5276-4fd8-a1e1-4e6deb1d550c"/>
    <xsd:import namespace="0f300e1a-9bb0-4dd8-9baf-498c44da67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ServiceLocation" minOccurs="0"/>
                <xsd:element ref="ns3:SharedWithUsers" minOccurs="0"/>
                <xsd:element ref="ns3:SharedWithDetails" minOccurs="0"/>
                <xsd:element ref="ns2:lcf76f155ced4ddcb4097134ff3c332f" minOccurs="0"/>
                <xsd:element ref="ns3:TaxCatchAll" minOccurs="0"/>
                <xsd:element ref="ns2:MediaLengthInSecond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610184-5276-4fd8-a1e1-4e6deb1d550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Location" ma:index="16"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Bildemerkelapper" ma:readOnly="false" ma:fieldId="{5cf76f15-5ced-4ddc-b409-7134ff3c332f}" ma:taxonomyMulti="true" ma:sspId="7051377f-c3a4-486c-a87b-1b24b1195840"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f300e1a-9bb0-4dd8-9baf-498c44da6790" elementFormDefault="qualified">
    <xsd:import namespace="http://schemas.microsoft.com/office/2006/documentManagement/types"/>
    <xsd:import namespace="http://schemas.microsoft.com/office/infopath/2007/PartnerControls"/>
    <xsd:element name="SharedWithUsers" ma:index="17"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lingsdetaljer" ma:internalName="SharedWithDetails" ma:readOnly="true">
      <xsd:simpleType>
        <xsd:restriction base="dms:Note">
          <xsd:maxLength value="255"/>
        </xsd:restriction>
      </xsd:simpleType>
    </xsd:element>
    <xsd:element name="TaxCatchAll" ma:index="21" nillable="true" ma:displayName="Taxonomy Catch All Column" ma:hidden="true" ma:list="{42c80d5c-18bc-4a5c-a66e-2a3410c37bdc}" ma:internalName="TaxCatchAll" ma:showField="CatchAllData" ma:web="0f300e1a-9bb0-4dd8-9baf-498c44da679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nholdstype"/>
        <xsd:element ref="dc:title" minOccurs="0" maxOccurs="1" ma:index="4" ma:displayName="Tit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7610184-5276-4fd8-a1e1-4e6deb1d550c">
      <Terms xmlns="http://schemas.microsoft.com/office/infopath/2007/PartnerControls"/>
    </lcf76f155ced4ddcb4097134ff3c332f>
    <TaxCatchAll xmlns="0f300e1a-9bb0-4dd8-9baf-498c44da6790" xsi:nil="true"/>
  </documentManagement>
</p:properties>
</file>

<file path=customXml/itemProps1.xml><?xml version="1.0" encoding="utf-8"?>
<ds:datastoreItem xmlns:ds="http://schemas.openxmlformats.org/officeDocument/2006/customXml" ds:itemID="{FFB2A290-B1EC-40A4-94F1-62BD94EA1A2A}"/>
</file>

<file path=customXml/itemProps2.xml><?xml version="1.0" encoding="utf-8"?>
<ds:datastoreItem xmlns:ds="http://schemas.openxmlformats.org/officeDocument/2006/customXml" ds:itemID="{DE68D938-3446-4D5C-AEE4-9219E8B0520E}"/>
</file>

<file path=customXml/itemProps3.xml><?xml version="1.0" encoding="utf-8"?>
<ds:datastoreItem xmlns:ds="http://schemas.openxmlformats.org/officeDocument/2006/customXml" ds:itemID="{A2E68CC3-090E-484F-8A79-66688B2C5F62}"/>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User;Sindre Johnsen</dc:creator>
  <dcterms:created xsi:type="dcterms:W3CDTF">2017-07-12T15:10:52Z</dcterms:creat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0x0101004DD243DBCBCCE24D89F615590940FF36</vt:lpwstr>
  </property>
</Properties>
</file>