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is-my.sharepoint.com/personal/265322_uis_no/Documents/Desktop/Søkand om driftsmidler/"/>
    </mc:Choice>
  </mc:AlternateContent>
  <xr:revisionPtr revIDLastSave="29" documentId="8_{81D3FF1F-9E1A-4533-B78E-BA67BF724D04}" xr6:coauthVersionLast="47" xr6:coauthVersionMax="47" xr10:uidLastSave="{57E5ABDE-91F8-4340-ACC3-812C8B099B5B}"/>
  <bookViews>
    <workbookView xWindow="10718" yWindow="0" windowWidth="10965" windowHeight="12863" firstSheet="13" activeTab="13" xr2:uid="{284F1951-91EC-400F-90E6-040F80294E94}"/>
  </bookViews>
  <sheets>
    <sheet name="Ark1" sheetId="1" r:id="rId1"/>
    <sheet name="Avslutning for styret" sheetId="15" r:id="rId2"/>
    <sheet name="Escape Room" sheetId="2" r:id="rId3"/>
    <sheet name="Lasertag" sheetId="3" r:id="rId4"/>
    <sheet name="Stands" sheetId="4" r:id="rId5"/>
    <sheet name="Bowling" sheetId="5" r:id="rId6"/>
    <sheet name="Minigolf" sheetId="6" r:id="rId7"/>
    <sheet name="Studentkino hos ODEON" sheetId="7" r:id="rId8"/>
    <sheet name="Bingokveld" sheetId="8" r:id="rId9"/>
    <sheet name="Stand-up" sheetId="10" r:id="rId10"/>
    <sheet name="Speed-friending på cafe" sheetId="11" r:id="rId11"/>
    <sheet name="Sauna" sheetId="12" r:id="rId12"/>
    <sheet name="Øyhopping med piknik" sheetId="13" r:id="rId13"/>
    <sheet name="Bli kjent-kveld" sheetId="14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5" l="1"/>
  <c r="B29" i="1"/>
  <c r="B33" i="1"/>
  <c r="B17" i="12"/>
  <c r="B8" i="12"/>
  <c r="B7" i="12"/>
  <c r="B15" i="12"/>
  <c r="B17" i="11"/>
  <c r="B8" i="11"/>
  <c r="B7" i="11"/>
  <c r="B17" i="10"/>
  <c r="B8" i="10"/>
  <c r="B7" i="10"/>
  <c r="B17" i="7"/>
  <c r="B8" i="7"/>
  <c r="B7" i="7"/>
  <c r="B17" i="6"/>
  <c r="B8" i="6"/>
  <c r="B7" i="6"/>
  <c r="B17" i="5"/>
  <c r="B8" i="5"/>
  <c r="B7" i="5"/>
  <c r="B17" i="3"/>
  <c r="B8" i="3"/>
  <c r="B7" i="3"/>
  <c r="B8" i="2"/>
  <c r="B15" i="14"/>
  <c r="B15" i="13"/>
  <c r="B15" i="10"/>
  <c r="B15" i="8"/>
  <c r="B15" i="6"/>
  <c r="B15" i="5"/>
  <c r="B15" i="4"/>
  <c r="B15" i="3"/>
</calcChain>
</file>

<file path=xl/sharedStrings.xml><?xml version="1.0" encoding="utf-8"?>
<sst xmlns="http://schemas.openxmlformats.org/spreadsheetml/2006/main" count="292" uniqueCount="78">
  <si>
    <t xml:space="preserve">Budget year 2025 </t>
  </si>
  <si>
    <t>Vi har planlagt å gjennomføre ulike sosiale arrangementer som bowling, bingo, piknik, sauna, bedriftsbesøk, stand flere ganger og generalforsamling i 2025. Ved nytt skoleår starter vi opp med ny bli kjent kveld med grilling og fortsetter utover semesteret med ulike aktiviteter.</t>
  </si>
  <si>
    <t xml:space="preserve">Organisasjon </t>
  </si>
  <si>
    <t>Kontonummer</t>
  </si>
  <si>
    <t>Navn økonomiansvarlig</t>
  </si>
  <si>
    <t>Grace Makdesigego</t>
  </si>
  <si>
    <t xml:space="preserve">Generell uttrykk å kunne: </t>
  </si>
  <si>
    <t xml:space="preserve">Prosjekt/kontonumer </t>
  </si>
  <si>
    <t xml:space="preserve">Inntekt: Dette er penger som organisasjonen får inn, enten ved støtte, penger fra deltakere av 
arrangementet eller ved sponsoravtaler </t>
  </si>
  <si>
    <t xml:space="preserve">Arrangement/Aktivitet </t>
  </si>
  <si>
    <t xml:space="preserve">Forventet kostnad/søkt støtte  </t>
  </si>
  <si>
    <t>Avslutning for styret</t>
  </si>
  <si>
    <t>Escape Room</t>
  </si>
  <si>
    <t xml:space="preserve">Utgift: Utgift er er kostnad, eller noe som organisasjonen må betale for en vare eller tjeneste. </t>
  </si>
  <si>
    <t>Lasertag</t>
  </si>
  <si>
    <t>Stand*5</t>
  </si>
  <si>
    <t>Bowling</t>
  </si>
  <si>
    <t xml:space="preserve">På forventet kostnad/støtte, skriver dere hva dere trenger i støtte for hver enkelt arrangement. 
Har dere høyere inntekt eller utgifter på et arrangementer, så trenger dere ikke å søke støtte 
på det enkelte arrangementet. </t>
  </si>
  <si>
    <t>Minigolf</t>
  </si>
  <si>
    <t>Studentkino hos ODEON</t>
  </si>
  <si>
    <t>Bingokveld</t>
  </si>
  <si>
    <t>For å legge til aktivitet, høyreklikk på tallinjen (for eksempel på 20) og trykk på "sett inn"</t>
  </si>
  <si>
    <t>Stand-up</t>
  </si>
  <si>
    <t xml:space="preserve">For å fjerne aktivitet, høyreklikk på talllinjen (for eksempel på 20) og trykk på "fjern" </t>
  </si>
  <si>
    <t>Speed-friending på cafe</t>
  </si>
  <si>
    <t>Sauna</t>
  </si>
  <si>
    <t>Øyhopping med piknik</t>
  </si>
  <si>
    <t>Bli kjent-kveld</t>
  </si>
  <si>
    <t xml:space="preserve">Totalt </t>
  </si>
  <si>
    <t xml:space="preserve">Totalt: For å finne totalt, skriv =summer(og deretter merker alle cellene) </t>
  </si>
  <si>
    <t xml:space="preserve">Behov for støtte </t>
  </si>
  <si>
    <t xml:space="preserve">Tidspunkt for arrangementet </t>
  </si>
  <si>
    <t>Budsjett</t>
  </si>
  <si>
    <t>Regnskap</t>
  </si>
  <si>
    <t xml:space="preserve">Bilagsnummer </t>
  </si>
  <si>
    <t>Kommentar</t>
  </si>
  <si>
    <t xml:space="preserve">Budsjettert antall deltakere </t>
  </si>
  <si>
    <t xml:space="preserve">Faktisk oppmøte </t>
  </si>
  <si>
    <t>-</t>
  </si>
  <si>
    <t>Inntekter fra organisjonskonto</t>
  </si>
  <si>
    <t>Deltakerinntekt</t>
  </si>
  <si>
    <t xml:space="preserve">Sponsorstøtte </t>
  </si>
  <si>
    <t>StOr</t>
  </si>
  <si>
    <t xml:space="preserve">Sum inntekter </t>
  </si>
  <si>
    <t xml:space="preserve">Utgifter </t>
  </si>
  <si>
    <t>Mat</t>
  </si>
  <si>
    <t>Drikke</t>
  </si>
  <si>
    <t xml:space="preserve">Utgift 3 </t>
  </si>
  <si>
    <t xml:space="preserve">Utgifter totalt </t>
  </si>
  <si>
    <t xml:space="preserve">Inntekter </t>
  </si>
  <si>
    <t>Leie av 3 rom a 5 pers.</t>
  </si>
  <si>
    <t xml:space="preserve">Utgift 2 </t>
  </si>
  <si>
    <t>2 runder lasertag</t>
  </si>
  <si>
    <t>Slush</t>
  </si>
  <si>
    <t>Premier</t>
  </si>
  <si>
    <t>Utskrift</t>
  </si>
  <si>
    <t>2 serier</t>
  </si>
  <si>
    <t>Skoleie</t>
  </si>
  <si>
    <t>En runde mingolf</t>
  </si>
  <si>
    <t>Alkoholfri drikkebong</t>
  </si>
  <si>
    <t>Kinobilletter</t>
  </si>
  <si>
    <t>Utskrifter</t>
  </si>
  <si>
    <t>Billetter</t>
  </si>
  <si>
    <t>Bakervarer</t>
  </si>
  <si>
    <t>Leie av Sauna</t>
  </si>
  <si>
    <t>Utgift 2</t>
  </si>
  <si>
    <t>Båtbilletter</t>
  </si>
  <si>
    <t>Utstyr</t>
  </si>
  <si>
    <t>Mars</t>
  </si>
  <si>
    <t>Januar</t>
  </si>
  <si>
    <t>April</t>
  </si>
  <si>
    <t>September</t>
  </si>
  <si>
    <t>Jan, mai, aug, sep</t>
  </si>
  <si>
    <t>November</t>
  </si>
  <si>
    <t>Oktober</t>
  </si>
  <si>
    <t>August</t>
  </si>
  <si>
    <t>Desember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</si>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</sst>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2" xfId="0" applyFont="1" applyFill="1" applyBorder="1"/>
    <xf numFmtId="0" fontId="1" fillId="2" borderId="13" xfId="0" applyFont="1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0" xfId="0" applyFill="1"/>
    <xf numFmtId="0" fontId="0" fillId="2" borderId="13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8" xfId="0" applyBorder="1"/>
    <xf numFmtId="0" fontId="0" fillId="0" borderId="23" xfId="0" applyBorder="1"/>
    <xf numFmtId="0" fontId="0" fillId="0" borderId="19" xfId="0" applyBorder="1"/>
    <xf numFmtId="0" fontId="0" fillId="3" borderId="20" xfId="0" applyFill="1" applyBorder="1"/>
    <xf numFmtId="0" fontId="0" fillId="3" borderId="22" xfId="0" applyFill="1" applyBorder="1"/>
    <xf numFmtId="0" fontId="1" fillId="0" borderId="18" xfId="0" applyFont="1" applyBorder="1"/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left"/>
    </xf>
    <xf numFmtId="0" fontId="0" fillId="2" borderId="24" xfId="0" applyFill="1" applyBorder="1"/>
    <xf numFmtId="0" fontId="0" fillId="2" borderId="25" xfId="0" applyFill="1" applyBorder="1"/>
    <xf numFmtId="0" fontId="0" fillId="0" borderId="0" xfId="0" applyAlignment="1">
      <alignment horizontal="left"/>
    </xf>
    <xf numFmtId="0" fontId="0" fillId="0" borderId="26" xfId="0" applyBorder="1" applyAlignment="1">
      <alignment horizontal="right"/>
    </xf>
    <xf numFmtId="0" fontId="0" fillId="2" borderId="27" xfId="0" applyFill="1" applyBorder="1"/>
    <xf numFmtId="0" fontId="0" fillId="2" borderId="28" xfId="0" applyFill="1" applyBorder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D8F6F8"/>
      <color rgb="FFADEE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– 2022-tema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94082-51DE-46B0-A93A-410DA2D63729}">
  <dimension ref="A1:P53"/>
  <sheetViews>
    <sheetView workbookViewId="0">
      <selection activeCell="B33" sqref="B33"/>
    </sheetView>
  </sheetViews>
  <sheetFormatPr baseColWidth="10" defaultColWidth="11.3984375" defaultRowHeight="14.25" x14ac:dyDescent="0.45"/>
  <cols>
    <col min="1" max="1" width="22" bestFit="1" customWidth="1"/>
    <col min="2" max="2" width="28.73046875" bestFit="1" customWidth="1"/>
    <col min="3" max="3" width="12.86328125" customWidth="1"/>
  </cols>
  <sheetData>
    <row r="1" spans="1:16" ht="14.65" thickBot="1" x14ac:dyDescent="0.5">
      <c r="A1" s="30" t="s">
        <v>0</v>
      </c>
      <c r="B1" s="31"/>
      <c r="C1" s="31"/>
      <c r="D1" s="31"/>
      <c r="E1" s="31"/>
      <c r="F1" s="32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4.65" thickBot="1" x14ac:dyDescent="0.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45">
      <c r="A3" s="33" t="s">
        <v>1</v>
      </c>
      <c r="B3" s="34"/>
      <c r="C3" s="34"/>
      <c r="D3" s="34"/>
      <c r="E3" s="34"/>
      <c r="F3" s="3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45">
      <c r="A4" s="36"/>
      <c r="B4" s="37"/>
      <c r="C4" s="37"/>
      <c r="D4" s="37"/>
      <c r="E4" s="37"/>
      <c r="F4" s="38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45">
      <c r="A5" s="36"/>
      <c r="B5" s="37"/>
      <c r="C5" s="37"/>
      <c r="D5" s="37"/>
      <c r="E5" s="37"/>
      <c r="F5" s="38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45">
      <c r="A6" s="36"/>
      <c r="B6" s="37"/>
      <c r="C6" s="37"/>
      <c r="D6" s="37"/>
      <c r="E6" s="37"/>
      <c r="F6" s="38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45">
      <c r="A7" s="36"/>
      <c r="B7" s="37"/>
      <c r="C7" s="37"/>
      <c r="D7" s="37"/>
      <c r="E7" s="37"/>
      <c r="F7" s="38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ht="14.65" thickBot="1" x14ac:dyDescent="0.5">
      <c r="A8" s="39"/>
      <c r="B8" s="40"/>
      <c r="C8" s="40"/>
      <c r="D8" s="40"/>
      <c r="E8" s="40"/>
      <c r="F8" s="41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4.65" thickBot="1" x14ac:dyDescent="0.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45">
      <c r="A10" s="1" t="s">
        <v>2</v>
      </c>
      <c r="B10" s="6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45">
      <c r="A11" s="3" t="s">
        <v>3</v>
      </c>
      <c r="B11" s="4">
        <v>32074114848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45">
      <c r="A12" s="3" t="s">
        <v>4</v>
      </c>
      <c r="B12" s="4" t="s">
        <v>5</v>
      </c>
      <c r="C12" s="5"/>
      <c r="D12" s="5"/>
      <c r="E12" s="5"/>
      <c r="F12" s="5"/>
      <c r="G12" s="29" t="s">
        <v>6</v>
      </c>
      <c r="H12" s="29"/>
      <c r="I12" s="29"/>
      <c r="J12" s="29"/>
      <c r="K12" s="29"/>
      <c r="L12" s="29"/>
      <c r="M12" s="29"/>
      <c r="N12" s="29"/>
      <c r="O12" s="5"/>
      <c r="P12" s="5"/>
    </row>
    <row r="13" spans="1:16" ht="14.65" thickBot="1" x14ac:dyDescent="0.5">
      <c r="A13" s="7" t="s">
        <v>7</v>
      </c>
      <c r="B13" s="8">
        <v>931723464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33" customHeight="1" thickBot="1" x14ac:dyDescent="0.5">
      <c r="A14" s="5"/>
      <c r="B14" s="5"/>
      <c r="C14" s="5"/>
      <c r="D14" s="5"/>
      <c r="E14" s="5"/>
      <c r="F14" s="5"/>
      <c r="G14" s="42" t="s">
        <v>8</v>
      </c>
      <c r="H14" s="42"/>
      <c r="I14" s="42"/>
      <c r="J14" s="42"/>
      <c r="K14" s="42"/>
      <c r="L14" s="42"/>
      <c r="M14" s="42"/>
      <c r="N14" s="42"/>
      <c r="O14" s="5"/>
      <c r="P14" s="5"/>
    </row>
    <row r="15" spans="1:16" x14ac:dyDescent="0.45">
      <c r="A15" s="1" t="s">
        <v>9</v>
      </c>
      <c r="B15" s="2" t="s">
        <v>10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x14ac:dyDescent="0.45">
      <c r="A16" s="26" t="s">
        <v>11</v>
      </c>
      <c r="B16" s="27">
        <v>2000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45">
      <c r="A17" s="3" t="s">
        <v>12</v>
      </c>
      <c r="B17" s="4">
        <v>4550</v>
      </c>
      <c r="C17" s="5"/>
      <c r="D17" s="5"/>
      <c r="E17" s="5"/>
      <c r="F17" s="5"/>
      <c r="G17" s="28" t="s">
        <v>13</v>
      </c>
      <c r="H17" s="28"/>
      <c r="I17" s="28"/>
      <c r="J17" s="28"/>
      <c r="K17" s="28"/>
      <c r="L17" s="28"/>
      <c r="M17" s="28"/>
      <c r="N17" s="28"/>
      <c r="O17" s="5"/>
      <c r="P17" s="5"/>
    </row>
    <row r="18" spans="1:16" x14ac:dyDescent="0.45">
      <c r="A18" s="3" t="s">
        <v>14</v>
      </c>
      <c r="B18" s="4">
        <v>3760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x14ac:dyDescent="0.45">
      <c r="A19" s="3" t="s">
        <v>15</v>
      </c>
      <c r="B19" s="4">
        <v>1000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ht="55.5" customHeight="1" x14ac:dyDescent="0.45">
      <c r="A20" s="3" t="s">
        <v>16</v>
      </c>
      <c r="B20" s="4">
        <v>1322</v>
      </c>
      <c r="C20" s="5"/>
      <c r="D20" s="5"/>
      <c r="E20" s="5"/>
      <c r="F20" s="5"/>
      <c r="G20" s="42" t="s">
        <v>17</v>
      </c>
      <c r="H20" s="42"/>
      <c r="I20" s="42"/>
      <c r="J20" s="42"/>
      <c r="K20" s="42"/>
      <c r="L20" s="42"/>
      <c r="M20" s="42"/>
      <c r="N20" s="42"/>
      <c r="O20" s="5"/>
      <c r="P20" s="5"/>
    </row>
    <row r="21" spans="1:16" x14ac:dyDescent="0.45">
      <c r="A21" s="3" t="s">
        <v>18</v>
      </c>
      <c r="B21" s="4">
        <v>1720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45">
      <c r="A22" s="3" t="s">
        <v>19</v>
      </c>
      <c r="B22" s="4">
        <v>800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45">
      <c r="A23" s="3" t="s">
        <v>20</v>
      </c>
      <c r="B23" s="4">
        <v>800</v>
      </c>
      <c r="C23" s="5"/>
      <c r="D23" s="5"/>
      <c r="E23" s="5"/>
      <c r="F23" s="5"/>
      <c r="G23" s="28" t="s">
        <v>21</v>
      </c>
      <c r="H23" s="28"/>
      <c r="I23" s="28"/>
      <c r="J23" s="28"/>
      <c r="K23" s="28"/>
      <c r="L23" s="28"/>
      <c r="M23" s="28"/>
      <c r="N23" s="28"/>
      <c r="O23" s="5"/>
      <c r="P23" s="5"/>
    </row>
    <row r="24" spans="1:16" x14ac:dyDescent="0.45">
      <c r="A24" s="3" t="s">
        <v>22</v>
      </c>
      <c r="B24" s="4">
        <v>425</v>
      </c>
      <c r="C24" s="5"/>
      <c r="D24" s="5"/>
      <c r="E24" s="5"/>
      <c r="F24" s="5"/>
      <c r="G24" s="28" t="s">
        <v>23</v>
      </c>
      <c r="H24" s="28"/>
      <c r="I24" s="28"/>
      <c r="J24" s="28"/>
      <c r="K24" s="28"/>
      <c r="L24" s="28"/>
      <c r="M24" s="28"/>
      <c r="N24" s="28"/>
      <c r="O24" s="5"/>
      <c r="P24" s="5"/>
    </row>
    <row r="25" spans="1:16" x14ac:dyDescent="0.45">
      <c r="A25" s="3" t="s">
        <v>24</v>
      </c>
      <c r="B25" s="4">
        <v>1100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45">
      <c r="A26" s="22" t="s">
        <v>25</v>
      </c>
      <c r="B26" s="23">
        <v>3500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45">
      <c r="A27" s="22" t="s">
        <v>26</v>
      </c>
      <c r="B27" s="23">
        <v>1100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45">
      <c r="A28" s="22" t="s">
        <v>27</v>
      </c>
      <c r="B28" s="23">
        <v>1000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ht="14.65" thickBot="1" x14ac:dyDescent="0.5">
      <c r="A29" s="7" t="s">
        <v>28</v>
      </c>
      <c r="B29" s="8">
        <f>SUM(B16:B28)</f>
        <v>23077</v>
      </c>
      <c r="C29" s="5"/>
      <c r="D29" s="5"/>
      <c r="E29" s="5"/>
      <c r="F29" s="5"/>
      <c r="G29" s="28" t="s">
        <v>29</v>
      </c>
      <c r="H29" s="28"/>
      <c r="I29" s="28"/>
      <c r="J29" s="28"/>
      <c r="K29" s="28"/>
      <c r="L29" s="28"/>
      <c r="M29" s="28"/>
      <c r="N29" s="28"/>
      <c r="O29" s="5"/>
      <c r="P29" s="5"/>
    </row>
    <row r="30" spans="1:16" x14ac:dyDescent="0.4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4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ht="14.65" thickBot="1" x14ac:dyDescent="0.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4.65" thickBot="1" x14ac:dyDescent="0.5">
      <c r="A33" s="9" t="s">
        <v>30</v>
      </c>
      <c r="B33" s="10">
        <f>B29</f>
        <v>23077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4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4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x14ac:dyDescent="0.4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4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x14ac:dyDescent="0.4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x14ac:dyDescent="0.4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4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x14ac:dyDescent="0.4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4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x14ac:dyDescent="0.4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4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4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x14ac:dyDescent="0.4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4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x14ac:dyDescent="0.4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x14ac:dyDescent="0.4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4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x14ac:dyDescent="0.4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x14ac:dyDescent="0.4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spans="1:16" x14ac:dyDescent="0.4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</sheetData>
  <mergeCells count="9">
    <mergeCell ref="G23:N23"/>
    <mergeCell ref="G24:N24"/>
    <mergeCell ref="G12:N12"/>
    <mergeCell ref="G29:N29"/>
    <mergeCell ref="A1:F1"/>
    <mergeCell ref="A3:F8"/>
    <mergeCell ref="G14:N14"/>
    <mergeCell ref="G17:N17"/>
    <mergeCell ref="G20:N2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80EA0-0F64-42C8-BF75-D64AB511B7D7}">
  <dimension ref="A1:H17"/>
  <sheetViews>
    <sheetView topLeftCell="D1" workbookViewId="0">
      <selection activeCell="H2" sqref="H2"/>
    </sheetView>
  </sheetViews>
  <sheetFormatPr baseColWidth="10" defaultColWidth="11.3984375" defaultRowHeight="14.25" x14ac:dyDescent="0.45"/>
  <cols>
    <col min="1" max="1" width="14.73046875" customWidth="1"/>
    <col min="7" max="7" width="27.265625" bestFit="1" customWidth="1"/>
  </cols>
  <sheetData>
    <row r="1" spans="1:8" x14ac:dyDescent="0.45">
      <c r="G1" s="11" t="s">
        <v>31</v>
      </c>
      <c r="H1" s="17" t="s">
        <v>68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15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1000</v>
      </c>
      <c r="C6" s="17"/>
      <c r="D6" s="17"/>
      <c r="E6" s="17"/>
    </row>
    <row r="7" spans="1:8" ht="14.65" thickBot="1" x14ac:dyDescent="0.5">
      <c r="A7" s="13" t="s">
        <v>42</v>
      </c>
      <c r="B7" s="18">
        <f>B15-B6</f>
        <v>425</v>
      </c>
      <c r="C7" s="18"/>
      <c r="D7" s="17"/>
      <c r="E7" s="17"/>
    </row>
    <row r="8" spans="1:8" ht="14.65" thickBot="1" x14ac:dyDescent="0.5">
      <c r="A8" s="19" t="s">
        <v>43</v>
      </c>
      <c r="B8" s="15">
        <f>B6+B7</f>
        <v>1425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11" t="s">
        <v>62</v>
      </c>
      <c r="B12" s="17">
        <v>1425</v>
      </c>
      <c r="C12" s="17"/>
      <c r="D12" s="17"/>
      <c r="E12" s="17"/>
    </row>
    <row r="13" spans="1:8" x14ac:dyDescent="0.45">
      <c r="A13" s="11" t="s">
        <v>51</v>
      </c>
      <c r="B13" s="17">
        <v>0</v>
      </c>
      <c r="C13" s="17"/>
      <c r="D13" s="17"/>
      <c r="E13" s="17"/>
    </row>
    <row r="14" spans="1:8" ht="14.65" thickBot="1" x14ac:dyDescent="0.5">
      <c r="A14" s="13" t="s">
        <v>47</v>
      </c>
      <c r="B14" s="18">
        <v>0</v>
      </c>
      <c r="C14" s="18"/>
      <c r="D14" s="17"/>
      <c r="E14" s="17"/>
    </row>
    <row r="15" spans="1:8" ht="14.65" thickBot="1" x14ac:dyDescent="0.5">
      <c r="A15" s="19" t="s">
        <v>48</v>
      </c>
      <c r="B15" s="15">
        <f>B12</f>
        <v>1425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30</v>
      </c>
      <c r="B17" s="16">
        <f>B7</f>
        <v>425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F9DE8-66CF-45A2-8733-56A4265CFA66}">
  <dimension ref="A1:H17"/>
  <sheetViews>
    <sheetView topLeftCell="B1" workbookViewId="0">
      <selection activeCell="H2" sqref="H2"/>
    </sheetView>
  </sheetViews>
  <sheetFormatPr baseColWidth="10" defaultColWidth="11.3984375" defaultRowHeight="14.25" x14ac:dyDescent="0.45"/>
  <cols>
    <col min="1" max="1" width="15.86328125" customWidth="1"/>
    <col min="7" max="7" width="27.265625" bestFit="1" customWidth="1"/>
  </cols>
  <sheetData>
    <row r="1" spans="1:8" x14ac:dyDescent="0.45">
      <c r="G1" s="11" t="s">
        <v>31</v>
      </c>
      <c r="H1" s="17" t="s">
        <v>75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15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1000</v>
      </c>
      <c r="C6" s="17"/>
      <c r="D6" s="17"/>
      <c r="E6" s="17"/>
    </row>
    <row r="7" spans="1:8" ht="14.65" thickBot="1" x14ac:dyDescent="0.5">
      <c r="A7" s="13" t="s">
        <v>42</v>
      </c>
      <c r="B7" s="18">
        <f>B15-B6</f>
        <v>1100</v>
      </c>
      <c r="C7" s="18"/>
      <c r="D7" s="17"/>
      <c r="E7" s="17"/>
    </row>
    <row r="8" spans="1:8" ht="14.65" thickBot="1" x14ac:dyDescent="0.5">
      <c r="A8" s="19" t="s">
        <v>43</v>
      </c>
      <c r="B8" s="15">
        <f>B7+B6</f>
        <v>2100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11" t="s">
        <v>63</v>
      </c>
      <c r="B12" s="17">
        <v>900</v>
      </c>
      <c r="C12" s="17"/>
      <c r="D12" s="17"/>
      <c r="E12" s="17"/>
    </row>
    <row r="13" spans="1:8" x14ac:dyDescent="0.45">
      <c r="A13" s="11" t="s">
        <v>46</v>
      </c>
      <c r="B13" s="17">
        <v>1200</v>
      </c>
      <c r="C13" s="17"/>
      <c r="D13" s="17"/>
      <c r="E13" s="17"/>
    </row>
    <row r="14" spans="1:8" ht="14.65" thickBot="1" x14ac:dyDescent="0.5">
      <c r="A14" s="13" t="s">
        <v>47</v>
      </c>
      <c r="B14" s="18">
        <v>0</v>
      </c>
      <c r="C14" s="18"/>
      <c r="D14" s="17"/>
      <c r="E14" s="17"/>
    </row>
    <row r="15" spans="1:8" ht="14.65" thickBot="1" x14ac:dyDescent="0.5">
      <c r="A15" s="19" t="s">
        <v>48</v>
      </c>
      <c r="B15" s="15">
        <v>2100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30</v>
      </c>
      <c r="B17" s="16">
        <f>B7</f>
        <v>1100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FC3E8-4E7E-4816-8867-5C96A52CBAA5}">
  <dimension ref="A1:H17"/>
  <sheetViews>
    <sheetView topLeftCell="D1" workbookViewId="0">
      <selection activeCell="H2" sqref="H2"/>
    </sheetView>
  </sheetViews>
  <sheetFormatPr baseColWidth="10" defaultColWidth="11.3984375" defaultRowHeight="14.25" x14ac:dyDescent="0.45"/>
  <cols>
    <col min="1" max="1" width="15.1328125" customWidth="1"/>
    <col min="4" max="4" width="14.265625" customWidth="1"/>
    <col min="7" max="7" width="26" customWidth="1"/>
  </cols>
  <sheetData>
    <row r="1" spans="1:8" x14ac:dyDescent="0.45">
      <c r="G1" s="11" t="s">
        <v>31</v>
      </c>
      <c r="H1" s="17" t="s">
        <v>76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15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1000</v>
      </c>
      <c r="C6" s="17"/>
      <c r="D6" s="17"/>
      <c r="E6" s="17"/>
    </row>
    <row r="7" spans="1:8" ht="14.65" thickBot="1" x14ac:dyDescent="0.5">
      <c r="A7" s="13" t="s">
        <v>42</v>
      </c>
      <c r="B7" s="18">
        <f>B15-B6</f>
        <v>3500</v>
      </c>
      <c r="C7" s="18"/>
      <c r="D7" s="17"/>
      <c r="E7" s="17"/>
    </row>
    <row r="8" spans="1:8" ht="14.65" thickBot="1" x14ac:dyDescent="0.5">
      <c r="A8" s="19" t="s">
        <v>43</v>
      </c>
      <c r="B8" s="15">
        <f>B7+B6</f>
        <v>4500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11" t="s">
        <v>64</v>
      </c>
      <c r="B12" s="17">
        <v>4500</v>
      </c>
      <c r="C12" s="17"/>
      <c r="D12" s="17"/>
      <c r="E12" s="17"/>
    </row>
    <row r="13" spans="1:8" x14ac:dyDescent="0.45">
      <c r="A13" s="11" t="s">
        <v>65</v>
      </c>
      <c r="B13" s="17">
        <v>0</v>
      </c>
      <c r="C13" s="17"/>
      <c r="D13" s="17"/>
      <c r="E13" s="17"/>
    </row>
    <row r="14" spans="1:8" ht="14.65" thickBot="1" x14ac:dyDescent="0.5">
      <c r="A14" s="13" t="s">
        <v>47</v>
      </c>
      <c r="B14" s="18">
        <v>0</v>
      </c>
      <c r="C14" s="18"/>
      <c r="D14" s="17"/>
      <c r="E14" s="17"/>
    </row>
    <row r="15" spans="1:8" ht="14.65" thickBot="1" x14ac:dyDescent="0.5">
      <c r="A15" s="19" t="s">
        <v>48</v>
      </c>
      <c r="B15" s="15">
        <f>B12</f>
        <v>4500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30</v>
      </c>
      <c r="B17" s="16">
        <f>B7</f>
        <v>3500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F632-D1EF-44A0-8546-1E116A0B2769}">
  <dimension ref="A1:H17"/>
  <sheetViews>
    <sheetView topLeftCell="D1" workbookViewId="0">
      <selection activeCell="H2" sqref="H2"/>
    </sheetView>
  </sheetViews>
  <sheetFormatPr baseColWidth="10" defaultColWidth="11.3984375" defaultRowHeight="14.25" x14ac:dyDescent="0.45"/>
  <cols>
    <col min="1" max="1" width="17.1328125" customWidth="1"/>
    <col min="7" max="7" width="25.33203125" customWidth="1"/>
  </cols>
  <sheetData>
    <row r="1" spans="1:8" x14ac:dyDescent="0.45">
      <c r="G1" s="11" t="s">
        <v>31</v>
      </c>
      <c r="H1" s="17" t="s">
        <v>77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20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0</v>
      </c>
      <c r="C6" s="17"/>
      <c r="D6" s="17"/>
      <c r="E6" s="17"/>
    </row>
    <row r="7" spans="1:8" ht="14.65" thickBot="1" x14ac:dyDescent="0.5">
      <c r="A7" s="13" t="s">
        <v>42</v>
      </c>
      <c r="B7" s="18">
        <v>2100</v>
      </c>
      <c r="C7" s="18"/>
      <c r="D7" s="17"/>
      <c r="E7" s="17"/>
    </row>
    <row r="8" spans="1:8" ht="14.65" thickBot="1" x14ac:dyDescent="0.5">
      <c r="A8" s="19" t="s">
        <v>43</v>
      </c>
      <c r="B8" s="15">
        <v>2100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11" t="s">
        <v>45</v>
      </c>
      <c r="B12" s="17">
        <v>1500</v>
      </c>
      <c r="C12" s="17"/>
      <c r="D12" s="17"/>
      <c r="E12" s="17"/>
    </row>
    <row r="13" spans="1:8" x14ac:dyDescent="0.45">
      <c r="A13" s="11" t="s">
        <v>46</v>
      </c>
      <c r="B13" s="17">
        <v>300</v>
      </c>
      <c r="C13" s="17"/>
      <c r="D13" s="17"/>
      <c r="E13" s="17"/>
    </row>
    <row r="14" spans="1:8" ht="14.65" thickBot="1" x14ac:dyDescent="0.5">
      <c r="A14" s="13" t="s">
        <v>66</v>
      </c>
      <c r="B14" s="18">
        <v>300</v>
      </c>
      <c r="C14" s="18"/>
      <c r="D14" s="17"/>
      <c r="E14" s="17"/>
    </row>
    <row r="15" spans="1:8" ht="14.65" thickBot="1" x14ac:dyDescent="0.5">
      <c r="A15" s="19" t="s">
        <v>48</v>
      </c>
      <c r="B15" s="15">
        <f>B12+B13+B14</f>
        <v>2100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30</v>
      </c>
      <c r="B17" s="16">
        <v>2100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D2C19-84C6-4E34-8BD7-3D9060ACBE3B}">
  <dimension ref="A1:H17"/>
  <sheetViews>
    <sheetView tabSelected="1" workbookViewId="0">
      <selection activeCell="B25" sqref="B25"/>
    </sheetView>
  </sheetViews>
  <sheetFormatPr baseColWidth="10" defaultColWidth="11.3984375" defaultRowHeight="14.25" x14ac:dyDescent="0.45"/>
  <cols>
    <col min="1" max="1" width="15.3984375" customWidth="1"/>
    <col min="7" max="7" width="25.06640625" customWidth="1"/>
  </cols>
  <sheetData>
    <row r="1" spans="1:8" x14ac:dyDescent="0.45">
      <c r="G1" s="11" t="s">
        <v>31</v>
      </c>
      <c r="H1" s="17" t="s">
        <v>75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30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1000</v>
      </c>
      <c r="C6" s="17"/>
      <c r="D6" s="17"/>
      <c r="E6" s="17"/>
    </row>
    <row r="7" spans="1:8" ht="14.65" thickBot="1" x14ac:dyDescent="0.5">
      <c r="A7" s="13" t="s">
        <v>42</v>
      </c>
      <c r="B7" s="18">
        <v>1000</v>
      </c>
      <c r="C7" s="18"/>
      <c r="D7" s="17"/>
      <c r="E7" s="17"/>
    </row>
    <row r="8" spans="1:8" ht="14.65" thickBot="1" x14ac:dyDescent="0.5">
      <c r="A8" s="19" t="s">
        <v>43</v>
      </c>
      <c r="B8" s="15">
        <v>2000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11" t="s">
        <v>45</v>
      </c>
      <c r="B12" s="17">
        <v>1500</v>
      </c>
      <c r="C12" s="17"/>
      <c r="D12" s="17"/>
      <c r="E12" s="17"/>
    </row>
    <row r="13" spans="1:8" x14ac:dyDescent="0.45">
      <c r="A13" s="11" t="s">
        <v>46</v>
      </c>
      <c r="B13" s="17">
        <v>300</v>
      </c>
      <c r="C13" s="17"/>
      <c r="D13" s="17"/>
      <c r="E13" s="17"/>
    </row>
    <row r="14" spans="1:8" ht="14.65" thickBot="1" x14ac:dyDescent="0.5">
      <c r="A14" s="13" t="s">
        <v>67</v>
      </c>
      <c r="B14" s="18">
        <v>200</v>
      </c>
      <c r="C14" s="18"/>
      <c r="D14" s="17"/>
      <c r="E14" s="17"/>
    </row>
    <row r="15" spans="1:8" ht="14.65" thickBot="1" x14ac:dyDescent="0.5">
      <c r="A15" s="19" t="s">
        <v>48</v>
      </c>
      <c r="B15" s="15">
        <f>B12+B13+B14</f>
        <v>2000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30</v>
      </c>
      <c r="B17" s="16">
        <v>1000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DEF84-D2AF-4E68-BC27-F1689D028DC2}">
  <dimension ref="A1:H17"/>
  <sheetViews>
    <sheetView topLeftCell="C1" workbookViewId="0">
      <selection activeCell="H2" sqref="H2"/>
    </sheetView>
  </sheetViews>
  <sheetFormatPr baseColWidth="10" defaultColWidth="11.3984375" defaultRowHeight="14.25" x14ac:dyDescent="0.45"/>
  <cols>
    <col min="7" max="7" width="24.53125" customWidth="1"/>
  </cols>
  <sheetData>
    <row r="1" spans="1:8" x14ac:dyDescent="0.45">
      <c r="G1" s="11" t="s">
        <v>31</v>
      </c>
      <c r="H1" s="17" t="s">
        <v>69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15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39</v>
      </c>
      <c r="B4" s="17">
        <v>1150</v>
      </c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0</v>
      </c>
      <c r="C6" s="17"/>
      <c r="D6" s="17"/>
      <c r="E6" s="17"/>
    </row>
    <row r="7" spans="1:8" ht="14.65" thickBot="1" x14ac:dyDescent="0.5">
      <c r="A7" s="13" t="s">
        <v>42</v>
      </c>
      <c r="B7" s="18">
        <v>2000</v>
      </c>
      <c r="C7" s="18"/>
      <c r="D7" s="17"/>
      <c r="E7" s="17"/>
    </row>
    <row r="8" spans="1:8" ht="14.65" thickBot="1" x14ac:dyDescent="0.5">
      <c r="A8" s="19" t="s">
        <v>43</v>
      </c>
      <c r="B8" s="15">
        <v>3000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21" t="s">
        <v>45</v>
      </c>
      <c r="B12" s="17">
        <v>2450</v>
      </c>
      <c r="C12" s="17"/>
      <c r="D12" s="17"/>
      <c r="E12" s="17"/>
      <c r="G12" s="43"/>
      <c r="H12" s="43"/>
    </row>
    <row r="13" spans="1:8" x14ac:dyDescent="0.45">
      <c r="A13" s="11" t="s">
        <v>46</v>
      </c>
      <c r="B13" s="17">
        <v>700</v>
      </c>
      <c r="C13" s="17"/>
      <c r="D13" s="17"/>
      <c r="E13" s="17"/>
    </row>
    <row r="14" spans="1:8" ht="14.65" thickBot="1" x14ac:dyDescent="0.5">
      <c r="A14" s="13" t="s">
        <v>47</v>
      </c>
      <c r="B14" s="18">
        <v>0</v>
      </c>
      <c r="C14" s="18"/>
      <c r="D14" s="17"/>
      <c r="E14" s="17"/>
    </row>
    <row r="15" spans="1:8" ht="14.65" thickBot="1" x14ac:dyDescent="0.5">
      <c r="A15" s="19" t="s">
        <v>48</v>
      </c>
      <c r="B15" s="15">
        <f>B12+B13</f>
        <v>3150</v>
      </c>
      <c r="C15" s="16"/>
      <c r="D15" s="12"/>
      <c r="E15" s="11"/>
    </row>
    <row r="16" spans="1:8" ht="14.65" thickBot="1" x14ac:dyDescent="0.5"/>
    <row r="17" spans="1:4" ht="14.65" thickBot="1" x14ac:dyDescent="0.5">
      <c r="A17" s="20" t="s">
        <v>30</v>
      </c>
      <c r="B17" s="25">
        <v>2000</v>
      </c>
      <c r="C17" s="24"/>
      <c r="D17" s="24"/>
    </row>
  </sheetData>
  <mergeCells count="1">
    <mergeCell ref="G12:H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F1DC4-913C-4555-93BA-1B17D0894623}">
  <dimension ref="A1:H17"/>
  <sheetViews>
    <sheetView topLeftCell="D1" workbookViewId="0">
      <selection activeCell="H2" sqref="H2"/>
    </sheetView>
  </sheetViews>
  <sheetFormatPr baseColWidth="10" defaultColWidth="11.3984375" defaultRowHeight="14.25" x14ac:dyDescent="0.45"/>
  <cols>
    <col min="1" max="1" width="20.3984375" customWidth="1"/>
    <col min="7" max="7" width="27.265625" bestFit="1" customWidth="1"/>
  </cols>
  <sheetData>
    <row r="1" spans="1:8" x14ac:dyDescent="0.45">
      <c r="G1" s="11" t="s">
        <v>31</v>
      </c>
      <c r="H1" s="17" t="s">
        <v>70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15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1000</v>
      </c>
      <c r="C6" s="17"/>
      <c r="D6" s="17"/>
      <c r="E6" s="17"/>
    </row>
    <row r="7" spans="1:8" ht="14.65" thickBot="1" x14ac:dyDescent="0.5">
      <c r="A7" s="13" t="s">
        <v>42</v>
      </c>
      <c r="B7" s="18">
        <v>4550</v>
      </c>
      <c r="C7" s="18"/>
      <c r="D7" s="17"/>
      <c r="E7" s="17"/>
    </row>
    <row r="8" spans="1:8" ht="14.65" thickBot="1" x14ac:dyDescent="0.5">
      <c r="A8" s="19" t="s">
        <v>43</v>
      </c>
      <c r="B8" s="15">
        <f>B7+B6</f>
        <v>5550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ht="15.75" customHeight="1" x14ac:dyDescent="0.45">
      <c r="A12" s="21" t="s">
        <v>50</v>
      </c>
      <c r="B12" s="17">
        <v>5550</v>
      </c>
      <c r="C12" s="17"/>
      <c r="D12" s="17"/>
      <c r="E12" s="17"/>
      <c r="G12" s="43"/>
      <c r="H12" s="43"/>
    </row>
    <row r="13" spans="1:8" x14ac:dyDescent="0.45">
      <c r="A13" s="11" t="s">
        <v>51</v>
      </c>
      <c r="B13" s="17">
        <v>0</v>
      </c>
      <c r="C13" s="17"/>
      <c r="D13" s="17"/>
      <c r="E13" s="17"/>
    </row>
    <row r="14" spans="1:8" ht="14.65" thickBot="1" x14ac:dyDescent="0.5">
      <c r="A14" s="13" t="s">
        <v>47</v>
      </c>
      <c r="B14" s="18">
        <v>0</v>
      </c>
      <c r="C14" s="18"/>
      <c r="D14" s="17"/>
      <c r="E14" s="17"/>
    </row>
    <row r="15" spans="1:8" ht="14.65" thickBot="1" x14ac:dyDescent="0.5">
      <c r="A15" s="19" t="s">
        <v>48</v>
      </c>
      <c r="B15" s="15">
        <v>5550</v>
      </c>
      <c r="C15" s="16"/>
      <c r="D15" s="12"/>
      <c r="E15" s="11"/>
    </row>
    <row r="16" spans="1:8" ht="14.65" thickBot="1" x14ac:dyDescent="0.5"/>
    <row r="17" spans="1:4" ht="14.25" customHeight="1" thickBot="1" x14ac:dyDescent="0.5">
      <c r="A17" s="20" t="s">
        <v>30</v>
      </c>
      <c r="B17" s="25">
        <v>4550</v>
      </c>
      <c r="C17" s="24"/>
      <c r="D17" s="24"/>
    </row>
  </sheetData>
  <mergeCells count="1">
    <mergeCell ref="G12:H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14842-CDA9-4EFB-BCEC-1F9B3670FA53}">
  <dimension ref="A1:H17"/>
  <sheetViews>
    <sheetView workbookViewId="0">
      <selection activeCell="H2" sqref="H2"/>
    </sheetView>
  </sheetViews>
  <sheetFormatPr baseColWidth="10" defaultColWidth="11.3984375" defaultRowHeight="14.25" x14ac:dyDescent="0.45"/>
  <cols>
    <col min="1" max="1" width="18.265625" customWidth="1"/>
    <col min="7" max="7" width="27.265625" bestFit="1" customWidth="1"/>
  </cols>
  <sheetData>
    <row r="1" spans="1:8" x14ac:dyDescent="0.45">
      <c r="G1" s="11" t="s">
        <v>31</v>
      </c>
      <c r="H1" s="17" t="s">
        <v>71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20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1000</v>
      </c>
      <c r="C6" s="17"/>
      <c r="D6" s="17"/>
      <c r="E6" s="17"/>
    </row>
    <row r="7" spans="1:8" ht="14.65" thickBot="1" x14ac:dyDescent="0.5">
      <c r="A7" s="13" t="s">
        <v>42</v>
      </c>
      <c r="B7" s="18">
        <f>B15-B6</f>
        <v>3760</v>
      </c>
      <c r="C7" s="18"/>
      <c r="D7" s="17"/>
      <c r="E7" s="17"/>
    </row>
    <row r="8" spans="1:8" ht="14.65" thickBot="1" x14ac:dyDescent="0.5">
      <c r="A8" s="19" t="s">
        <v>43</v>
      </c>
      <c r="B8" s="15">
        <f>B7+B6</f>
        <v>4760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11" t="s">
        <v>52</v>
      </c>
      <c r="B12" s="17">
        <v>3980</v>
      </c>
      <c r="C12" s="17"/>
      <c r="D12" s="17"/>
      <c r="E12" s="17"/>
    </row>
    <row r="13" spans="1:8" x14ac:dyDescent="0.45">
      <c r="A13" s="11" t="s">
        <v>53</v>
      </c>
      <c r="B13" s="17">
        <v>780</v>
      </c>
      <c r="C13" s="17"/>
      <c r="D13" s="17"/>
      <c r="E13" s="17"/>
    </row>
    <row r="14" spans="1:8" ht="14.65" thickBot="1" x14ac:dyDescent="0.5">
      <c r="A14" s="13" t="s">
        <v>47</v>
      </c>
      <c r="B14" s="18">
        <v>0</v>
      </c>
      <c r="C14" s="18"/>
      <c r="D14" s="17"/>
      <c r="E14" s="17"/>
    </row>
    <row r="15" spans="1:8" ht="14.65" thickBot="1" x14ac:dyDescent="0.5">
      <c r="A15" s="19" t="s">
        <v>48</v>
      </c>
      <c r="B15" s="15">
        <f>B12+B13</f>
        <v>4760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30</v>
      </c>
      <c r="B17" s="16">
        <f>B7</f>
        <v>3760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6F25C-9302-418D-BDAC-97697475C499}">
  <dimension ref="A1:H17"/>
  <sheetViews>
    <sheetView topLeftCell="D1" workbookViewId="0">
      <selection activeCell="G13" sqref="G13"/>
    </sheetView>
  </sheetViews>
  <sheetFormatPr baseColWidth="10" defaultColWidth="11.3984375" defaultRowHeight="14.25" x14ac:dyDescent="0.45"/>
  <cols>
    <col min="1" max="1" width="14.86328125" customWidth="1"/>
    <col min="7" max="7" width="27.265625" bestFit="1" customWidth="1"/>
    <col min="8" max="8" width="16" customWidth="1"/>
  </cols>
  <sheetData>
    <row r="1" spans="1:8" x14ac:dyDescent="0.45">
      <c r="G1" s="11" t="s">
        <v>31</v>
      </c>
      <c r="H1" s="17" t="s">
        <v>72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 t="s">
        <v>38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0</v>
      </c>
      <c r="C6" s="17"/>
      <c r="D6" s="17"/>
      <c r="E6" s="17"/>
    </row>
    <row r="7" spans="1:8" ht="14.65" thickBot="1" x14ac:dyDescent="0.5">
      <c r="A7" s="13" t="s">
        <v>42</v>
      </c>
      <c r="B7" s="18">
        <v>1000</v>
      </c>
      <c r="C7" s="18"/>
      <c r="D7" s="17"/>
      <c r="E7" s="17"/>
    </row>
    <row r="8" spans="1:8" ht="14.65" thickBot="1" x14ac:dyDescent="0.5">
      <c r="A8" s="19" t="s">
        <v>43</v>
      </c>
      <c r="B8" s="15">
        <v>1000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11" t="s">
        <v>54</v>
      </c>
      <c r="B12" s="17">
        <v>800</v>
      </c>
      <c r="C12" s="17"/>
      <c r="D12" s="17"/>
      <c r="E12" s="17"/>
    </row>
    <row r="13" spans="1:8" x14ac:dyDescent="0.45">
      <c r="A13" s="11" t="s">
        <v>55</v>
      </c>
      <c r="B13" s="17">
        <v>200</v>
      </c>
      <c r="C13" s="17"/>
      <c r="D13" s="17"/>
      <c r="E13" s="17"/>
    </row>
    <row r="14" spans="1:8" ht="14.65" thickBot="1" x14ac:dyDescent="0.5">
      <c r="A14" s="13" t="s">
        <v>47</v>
      </c>
      <c r="B14" s="18">
        <v>0</v>
      </c>
      <c r="C14" s="18"/>
      <c r="D14" s="17"/>
      <c r="E14" s="17"/>
    </row>
    <row r="15" spans="1:8" ht="14.65" thickBot="1" x14ac:dyDescent="0.5">
      <c r="A15" s="19" t="s">
        <v>48</v>
      </c>
      <c r="B15" s="15">
        <f>B12+B13</f>
        <v>1000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30</v>
      </c>
      <c r="B17" s="16">
        <v>1000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480DA-B6A1-47DF-8AFD-F757452D3C8A}">
  <dimension ref="A1:H17"/>
  <sheetViews>
    <sheetView topLeftCell="C1" workbookViewId="0">
      <selection activeCell="H2" sqref="H2"/>
    </sheetView>
  </sheetViews>
  <sheetFormatPr baseColWidth="10" defaultColWidth="11.3984375" defaultRowHeight="14.25" x14ac:dyDescent="0.45"/>
  <cols>
    <col min="1" max="1" width="15.59765625" customWidth="1"/>
    <col min="4" max="4" width="14.3984375" customWidth="1"/>
    <col min="7" max="7" width="27.265625" bestFit="1" customWidth="1"/>
  </cols>
  <sheetData>
    <row r="1" spans="1:8" x14ac:dyDescent="0.45">
      <c r="G1" s="11" t="s">
        <v>31</v>
      </c>
      <c r="H1" s="17" t="s">
        <v>73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18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1000</v>
      </c>
      <c r="C6" s="17"/>
      <c r="D6" s="17"/>
      <c r="E6" s="17"/>
    </row>
    <row r="7" spans="1:8" ht="14.65" thickBot="1" x14ac:dyDescent="0.5">
      <c r="A7" s="13" t="s">
        <v>42</v>
      </c>
      <c r="B7" s="18">
        <f>B15-B6</f>
        <v>1322</v>
      </c>
      <c r="C7" s="18"/>
      <c r="D7" s="17"/>
      <c r="E7" s="17"/>
    </row>
    <row r="8" spans="1:8" ht="14.65" thickBot="1" x14ac:dyDescent="0.5">
      <c r="A8" s="19" t="s">
        <v>43</v>
      </c>
      <c r="B8" s="15">
        <f>B7+B6</f>
        <v>2322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11" t="s">
        <v>56</v>
      </c>
      <c r="B12" s="17">
        <v>1620</v>
      </c>
      <c r="C12" s="17"/>
      <c r="D12" s="17"/>
      <c r="E12" s="17"/>
    </row>
    <row r="13" spans="1:8" x14ac:dyDescent="0.45">
      <c r="A13" s="11" t="s">
        <v>57</v>
      </c>
      <c r="B13" s="17">
        <v>702</v>
      </c>
      <c r="C13" s="17"/>
      <c r="D13" s="17"/>
      <c r="E13" s="17"/>
    </row>
    <row r="14" spans="1:8" ht="14.65" thickBot="1" x14ac:dyDescent="0.5">
      <c r="A14" s="13" t="s">
        <v>47</v>
      </c>
      <c r="B14" s="18">
        <v>0</v>
      </c>
      <c r="C14" s="18"/>
      <c r="D14" s="17"/>
      <c r="E14" s="17"/>
    </row>
    <row r="15" spans="1:8" ht="14.65" thickBot="1" x14ac:dyDescent="0.5">
      <c r="A15" s="19" t="s">
        <v>48</v>
      </c>
      <c r="B15" s="15">
        <f>B12+B13</f>
        <v>2322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30</v>
      </c>
      <c r="B17" s="16">
        <f>B7</f>
        <v>1322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49576-54CE-455E-9A0A-D991DE3FF81F}">
  <dimension ref="A1:H17"/>
  <sheetViews>
    <sheetView topLeftCell="D1" workbookViewId="0">
      <selection activeCell="F26" sqref="F26"/>
    </sheetView>
  </sheetViews>
  <sheetFormatPr baseColWidth="10" defaultColWidth="11.3984375" defaultRowHeight="14.25" x14ac:dyDescent="0.45"/>
  <cols>
    <col min="1" max="1" width="20.265625" customWidth="1"/>
    <col min="7" max="7" width="27.265625" bestFit="1" customWidth="1"/>
  </cols>
  <sheetData>
    <row r="1" spans="1:8" x14ac:dyDescent="0.45">
      <c r="G1" s="11" t="s">
        <v>31</v>
      </c>
      <c r="H1" s="17" t="s">
        <v>68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16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1000</v>
      </c>
      <c r="C6" s="17"/>
      <c r="D6" s="17"/>
      <c r="E6" s="17"/>
    </row>
    <row r="7" spans="1:8" ht="14.65" thickBot="1" x14ac:dyDescent="0.5">
      <c r="A7" s="13" t="s">
        <v>42</v>
      </c>
      <c r="B7" s="18">
        <f>B15-B6</f>
        <v>1720</v>
      </c>
      <c r="C7" s="18"/>
      <c r="D7" s="17"/>
      <c r="E7" s="17"/>
    </row>
    <row r="8" spans="1:8" ht="14.65" thickBot="1" x14ac:dyDescent="0.5">
      <c r="A8" s="19" t="s">
        <v>43</v>
      </c>
      <c r="B8" s="15">
        <f>B7+B6</f>
        <v>2720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11" t="s">
        <v>58</v>
      </c>
      <c r="B12" s="17">
        <v>1760</v>
      </c>
      <c r="C12" s="17"/>
      <c r="D12" s="17"/>
      <c r="E12" s="17"/>
    </row>
    <row r="13" spans="1:8" x14ac:dyDescent="0.45">
      <c r="A13" s="11" t="s">
        <v>59</v>
      </c>
      <c r="B13" s="17">
        <v>960</v>
      </c>
      <c r="C13" s="17"/>
      <c r="D13" s="17"/>
      <c r="E13" s="17"/>
    </row>
    <row r="14" spans="1:8" ht="14.65" thickBot="1" x14ac:dyDescent="0.5">
      <c r="A14" s="13" t="s">
        <v>47</v>
      </c>
      <c r="B14" s="18">
        <v>0</v>
      </c>
      <c r="C14" s="18"/>
      <c r="D14" s="17"/>
      <c r="E14" s="17"/>
    </row>
    <row r="15" spans="1:8" ht="14.65" thickBot="1" x14ac:dyDescent="0.5">
      <c r="A15" s="19" t="s">
        <v>48</v>
      </c>
      <c r="B15" s="15">
        <f>B12+B13</f>
        <v>2720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30</v>
      </c>
      <c r="B17" s="16">
        <f>B7</f>
        <v>1720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A6780-450A-4FC1-9169-6D6C1E0C2C5B}">
  <dimension ref="A1:H17"/>
  <sheetViews>
    <sheetView topLeftCell="C1" workbookViewId="0">
      <selection activeCell="H2" sqref="H2"/>
    </sheetView>
  </sheetViews>
  <sheetFormatPr baseColWidth="10" defaultColWidth="11.3984375" defaultRowHeight="14.25" x14ac:dyDescent="0.45"/>
  <cols>
    <col min="1" max="1" width="17.59765625" customWidth="1"/>
    <col min="7" max="7" width="27.265625" bestFit="1" customWidth="1"/>
  </cols>
  <sheetData>
    <row r="1" spans="1:8" x14ac:dyDescent="0.45">
      <c r="G1" s="11" t="s">
        <v>31</v>
      </c>
      <c r="H1" s="17" t="s">
        <v>74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15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1000</v>
      </c>
      <c r="C6" s="17"/>
      <c r="D6" s="17"/>
      <c r="E6" s="17"/>
    </row>
    <row r="7" spans="1:8" ht="14.65" thickBot="1" x14ac:dyDescent="0.5">
      <c r="A7" s="13" t="s">
        <v>42</v>
      </c>
      <c r="B7" s="18">
        <f>B15-B6</f>
        <v>800</v>
      </c>
      <c r="C7" s="18"/>
      <c r="D7" s="17"/>
      <c r="E7" s="17"/>
    </row>
    <row r="8" spans="1:8" ht="14.65" thickBot="1" x14ac:dyDescent="0.5">
      <c r="A8" s="19" t="s">
        <v>43</v>
      </c>
      <c r="B8" s="15">
        <f>B6+B7</f>
        <v>1800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11" t="s">
        <v>60</v>
      </c>
      <c r="B12" s="17">
        <v>1800</v>
      </c>
      <c r="C12" s="17"/>
      <c r="D12" s="17"/>
      <c r="E12" s="17"/>
    </row>
    <row r="13" spans="1:8" x14ac:dyDescent="0.45">
      <c r="A13" s="11" t="s">
        <v>51</v>
      </c>
      <c r="B13" s="17">
        <v>0</v>
      </c>
      <c r="C13" s="17"/>
      <c r="D13" s="17"/>
      <c r="E13" s="17"/>
    </row>
    <row r="14" spans="1:8" ht="14.65" thickBot="1" x14ac:dyDescent="0.5">
      <c r="A14" s="13" t="s">
        <v>47</v>
      </c>
      <c r="B14" s="18">
        <v>0</v>
      </c>
      <c r="C14" s="18"/>
      <c r="D14" s="17"/>
      <c r="E14" s="17"/>
    </row>
    <row r="15" spans="1:8" ht="14.65" thickBot="1" x14ac:dyDescent="0.5">
      <c r="A15" s="19" t="s">
        <v>48</v>
      </c>
      <c r="B15" s="15">
        <v>1800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30</v>
      </c>
      <c r="B17" s="16">
        <f>B7</f>
        <v>800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1638F-6922-484D-93D3-122523287415}">
  <dimension ref="A1:H17"/>
  <sheetViews>
    <sheetView topLeftCell="E1" workbookViewId="0">
      <selection activeCell="H2" sqref="H2"/>
    </sheetView>
  </sheetViews>
  <sheetFormatPr baseColWidth="10" defaultColWidth="11.3984375" defaultRowHeight="14.25" x14ac:dyDescent="0.45"/>
  <cols>
    <col min="1" max="1" width="14.3984375" customWidth="1"/>
    <col min="7" max="7" width="27.265625" bestFit="1" customWidth="1"/>
  </cols>
  <sheetData>
    <row r="1" spans="1:8" x14ac:dyDescent="0.45">
      <c r="G1" s="11" t="s">
        <v>31</v>
      </c>
      <c r="H1" s="17" t="s">
        <v>73</v>
      </c>
    </row>
    <row r="2" spans="1:8" x14ac:dyDescent="0.45">
      <c r="A2" s="11"/>
      <c r="B2" s="11" t="s">
        <v>32</v>
      </c>
      <c r="C2" s="11" t="s">
        <v>33</v>
      </c>
      <c r="D2" s="11" t="s">
        <v>34</v>
      </c>
      <c r="E2" s="11" t="s">
        <v>35</v>
      </c>
      <c r="G2" s="11" t="s">
        <v>36</v>
      </c>
      <c r="H2" s="17">
        <v>20</v>
      </c>
    </row>
    <row r="3" spans="1:8" x14ac:dyDescent="0.45">
      <c r="A3" s="17"/>
      <c r="B3" s="17"/>
      <c r="C3" s="17"/>
      <c r="D3" s="17"/>
      <c r="E3" s="17"/>
      <c r="G3" s="11" t="s">
        <v>37</v>
      </c>
      <c r="H3" s="17" t="s">
        <v>38</v>
      </c>
    </row>
    <row r="4" spans="1:8" x14ac:dyDescent="0.45">
      <c r="A4" s="11" t="s">
        <v>49</v>
      </c>
      <c r="B4" s="17"/>
      <c r="C4" s="17"/>
      <c r="D4" s="17"/>
      <c r="E4" s="17"/>
    </row>
    <row r="5" spans="1:8" x14ac:dyDescent="0.45">
      <c r="A5" s="11" t="s">
        <v>40</v>
      </c>
      <c r="B5" s="17">
        <v>0</v>
      </c>
      <c r="C5" s="17"/>
      <c r="D5" s="17"/>
      <c r="E5" s="17"/>
    </row>
    <row r="6" spans="1:8" x14ac:dyDescent="0.45">
      <c r="A6" s="11" t="s">
        <v>41</v>
      </c>
      <c r="B6" s="17">
        <v>0</v>
      </c>
      <c r="C6" s="17"/>
      <c r="D6" s="17"/>
      <c r="E6" s="17"/>
    </row>
    <row r="7" spans="1:8" ht="14.65" thickBot="1" x14ac:dyDescent="0.5">
      <c r="A7" s="13" t="s">
        <v>42</v>
      </c>
      <c r="B7" s="18">
        <v>800</v>
      </c>
      <c r="C7" s="18"/>
      <c r="D7" s="17"/>
      <c r="E7" s="17"/>
    </row>
    <row r="8" spans="1:8" ht="14.65" thickBot="1" x14ac:dyDescent="0.5">
      <c r="A8" s="19" t="s">
        <v>43</v>
      </c>
      <c r="B8" s="15">
        <v>800</v>
      </c>
      <c r="C8" s="16"/>
      <c r="D8" s="12"/>
      <c r="E8" s="11"/>
    </row>
    <row r="11" spans="1:8" x14ac:dyDescent="0.45">
      <c r="A11" s="11" t="s">
        <v>44</v>
      </c>
      <c r="B11" s="17"/>
      <c r="C11" s="17"/>
      <c r="D11" s="17"/>
      <c r="E11" s="17"/>
    </row>
    <row r="12" spans="1:8" x14ac:dyDescent="0.45">
      <c r="A12" s="11" t="s">
        <v>54</v>
      </c>
      <c r="B12" s="17">
        <v>600</v>
      </c>
      <c r="C12" s="17"/>
      <c r="D12" s="17"/>
      <c r="E12" s="17"/>
    </row>
    <row r="13" spans="1:8" x14ac:dyDescent="0.45">
      <c r="A13" s="11" t="s">
        <v>61</v>
      </c>
      <c r="B13" s="17">
        <v>200</v>
      </c>
      <c r="C13" s="17"/>
      <c r="D13" s="17"/>
      <c r="E13" s="17"/>
    </row>
    <row r="14" spans="1:8" ht="14.65" thickBot="1" x14ac:dyDescent="0.5">
      <c r="A14" s="13" t="s">
        <v>47</v>
      </c>
      <c r="B14" s="18">
        <v>0</v>
      </c>
      <c r="C14" s="18"/>
      <c r="D14" s="17"/>
      <c r="E14" s="17"/>
    </row>
    <row r="15" spans="1:8" ht="14.65" thickBot="1" x14ac:dyDescent="0.5">
      <c r="A15" s="19" t="s">
        <v>48</v>
      </c>
      <c r="B15" s="15">
        <f>B12+B13</f>
        <v>800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30</v>
      </c>
      <c r="B17" s="16">
        <v>800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676065-FD82-498F-99BE-89C7C2CA997C}"/>
</file>

<file path=customXml/itemProps2.xml><?xml version="1.0" encoding="utf-8"?>
<ds:datastoreItem xmlns:ds="http://schemas.openxmlformats.org/officeDocument/2006/customXml" ds:itemID="{834FEA26-04AD-40FD-B5B3-5689760B9232}">
  <ds:schemaRefs>
    <ds:schemaRef ds:uri="http://schemas.microsoft.com/office/2006/metadata/properties"/>
    <ds:schemaRef ds:uri="http://schemas.microsoft.com/office/infopath/2007/PartnerControls"/>
    <ds:schemaRef ds:uri="07610184-5276-4fd8-a1e1-4e6deb1d550c"/>
    <ds:schemaRef ds:uri="0f300e1a-9bb0-4dd8-9baf-498c44da6790"/>
  </ds:schemaRefs>
</ds:datastoreItem>
</file>

<file path=customXml/itemProps3.xml><?xml version="1.0" encoding="utf-8"?>
<ds:datastoreItem xmlns:ds="http://schemas.openxmlformats.org/officeDocument/2006/customXml" ds:itemID="{F7C8E57F-7FF2-4F5D-9BF5-7944C11890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Ark1</vt:lpstr>
      <vt:lpstr>Avslutning for styret</vt:lpstr>
      <vt:lpstr>Escape Room</vt:lpstr>
      <vt:lpstr>Lasertag</vt:lpstr>
      <vt:lpstr>Stands</vt:lpstr>
      <vt:lpstr>Bowling</vt:lpstr>
      <vt:lpstr>Minigolf</vt:lpstr>
      <vt:lpstr>Studentkino hos ODEON</vt:lpstr>
      <vt:lpstr>Bingokveld</vt:lpstr>
      <vt:lpstr>Stand-up</vt:lpstr>
      <vt:lpstr>Speed-friending på cafe</vt:lpstr>
      <vt:lpstr>Sauna</vt:lpstr>
      <vt:lpstr>Øyhopping med piknik</vt:lpstr>
      <vt:lpstr>Bli kjent-kveld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StOr Læringsmiljø</dc:creator>
  <cp:keywords/>
  <dc:description/>
  <cp:lastModifiedBy>Åshild Brynjelsen</cp:lastModifiedBy>
  <cp:revision/>
  <dcterms:created xsi:type="dcterms:W3CDTF">2024-09-19T10:35:42Z</dcterms:created>
  <dcterms:modified xsi:type="dcterms:W3CDTF">2024-12-21T20:36:03Z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  <property fmtid="{D5CDD505-2E9C-101B-9397-08002B2CF9AE}" pid="3" name="MediaServiceImageTags">
    <vt:lpwstr/>
  </property>
</Properties>
</file>